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0" windowWidth="15450" windowHeight="10005"/>
  </bookViews>
  <sheets>
    <sheet name="Приложение4" sheetId="6" r:id="rId1"/>
    <sheet name="Приложение 5" sheetId="5" r:id="rId2"/>
    <sheet name="Лист1" sheetId="4" r:id="rId3"/>
  </sheets>
  <definedNames>
    <definedName name="APPT" localSheetId="1">'Приложение 5'!#REF!</definedName>
    <definedName name="APPT" localSheetId="0">Приложение4!#REF!</definedName>
    <definedName name="FIO" localSheetId="1">'Приложение 5'!#REF!</definedName>
    <definedName name="FIO" localSheetId="0">Приложение4!#REF!</definedName>
    <definedName name="SIGN" localSheetId="1">'Приложение 5'!#REF!</definedName>
    <definedName name="SIGN" localSheetId="0">Приложение4!#REF!</definedName>
    <definedName name="_xlnm.Print_Area" localSheetId="1">'Приложение 5'!$A$1:$G$206</definedName>
    <definedName name="_xlnm.Print_Area" localSheetId="0">Приложение4!$A$1:$F$206</definedName>
  </definedNames>
  <calcPr calcId="125725"/>
</workbook>
</file>

<file path=xl/calcChain.xml><?xml version="1.0" encoding="utf-8"?>
<calcChain xmlns="http://schemas.openxmlformats.org/spreadsheetml/2006/main">
  <c r="H204" i="6"/>
  <c r="H203" s="1"/>
  <c r="G204"/>
  <c r="F204"/>
  <c r="F203" s="1"/>
  <c r="G203"/>
  <c r="H201"/>
  <c r="F201"/>
  <c r="H200"/>
  <c r="H199" s="1"/>
  <c r="G200"/>
  <c r="F200"/>
  <c r="F199" s="1"/>
  <c r="G199"/>
  <c r="H196"/>
  <c r="H195" s="1"/>
  <c r="H194" s="1"/>
  <c r="G196"/>
  <c r="F196"/>
  <c r="F195" s="1"/>
  <c r="F194" s="1"/>
  <c r="G195"/>
  <c r="G194" s="1"/>
  <c r="H192"/>
  <c r="H191" s="1"/>
  <c r="G192"/>
  <c r="G191" s="1"/>
  <c r="F192"/>
  <c r="F191"/>
  <c r="H189"/>
  <c r="G189"/>
  <c r="G188" s="1"/>
  <c r="F189"/>
  <c r="H188"/>
  <c r="F188"/>
  <c r="F186"/>
  <c r="F185" s="1"/>
  <c r="H182"/>
  <c r="G182"/>
  <c r="F182"/>
  <c r="H176"/>
  <c r="H175" s="1"/>
  <c r="G176"/>
  <c r="F176"/>
  <c r="F175" s="1"/>
  <c r="G175"/>
  <c r="H172"/>
  <c r="H171" s="1"/>
  <c r="G172"/>
  <c r="F172"/>
  <c r="F171" s="1"/>
  <c r="G171"/>
  <c r="G170" s="1"/>
  <c r="G169" s="1"/>
  <c r="G206" s="1"/>
  <c r="H150"/>
  <c r="G150"/>
  <c r="G149" s="1"/>
  <c r="F150"/>
  <c r="H149"/>
  <c r="F149"/>
  <c r="H147"/>
  <c r="F147"/>
  <c r="F146" s="1"/>
  <c r="F145" s="1"/>
  <c r="H146"/>
  <c r="G146"/>
  <c r="G145" s="1"/>
  <c r="H145"/>
  <c r="H142"/>
  <c r="G142"/>
  <c r="G141" s="1"/>
  <c r="G140" s="1"/>
  <c r="F142"/>
  <c r="H141"/>
  <c r="H140" s="1"/>
  <c r="F141"/>
  <c r="F140" s="1"/>
  <c r="H138"/>
  <c r="H137" s="1"/>
  <c r="G138"/>
  <c r="F138"/>
  <c r="F137" s="1"/>
  <c r="G137"/>
  <c r="H135"/>
  <c r="H134" s="1"/>
  <c r="G135"/>
  <c r="F135"/>
  <c r="F134" s="1"/>
  <c r="G134"/>
  <c r="F132"/>
  <c r="F131" s="1"/>
  <c r="H128"/>
  <c r="G128"/>
  <c r="F128"/>
  <c r="H122"/>
  <c r="G122"/>
  <c r="G121" s="1"/>
  <c r="F122"/>
  <c r="H121"/>
  <c r="F121"/>
  <c r="H118"/>
  <c r="G118"/>
  <c r="G117" s="1"/>
  <c r="F118"/>
  <c r="H117"/>
  <c r="H116" s="1"/>
  <c r="H115" s="1"/>
  <c r="H152" s="1"/>
  <c r="F117"/>
  <c r="F116" s="1"/>
  <c r="F115" s="1"/>
  <c r="F152" s="1"/>
  <c r="H98"/>
  <c r="G98"/>
  <c r="H97"/>
  <c r="G97"/>
  <c r="H95"/>
  <c r="H94" s="1"/>
  <c r="H93" s="1"/>
  <c r="H63" s="1"/>
  <c r="G94"/>
  <c r="H90"/>
  <c r="G90"/>
  <c r="H89"/>
  <c r="G89"/>
  <c r="H88"/>
  <c r="G88"/>
  <c r="H86"/>
  <c r="G86"/>
  <c r="H85"/>
  <c r="G85"/>
  <c r="H83"/>
  <c r="G83"/>
  <c r="H82"/>
  <c r="G82"/>
  <c r="H76"/>
  <c r="G76"/>
  <c r="H70"/>
  <c r="G70"/>
  <c r="H69"/>
  <c r="G69"/>
  <c r="H66"/>
  <c r="G66"/>
  <c r="H65"/>
  <c r="G65"/>
  <c r="H64"/>
  <c r="G64"/>
  <c r="I51"/>
  <c r="H50"/>
  <c r="H49" s="1"/>
  <c r="G50"/>
  <c r="F50"/>
  <c r="F49" s="1"/>
  <c r="G49"/>
  <c r="H47"/>
  <c r="F47"/>
  <c r="H46"/>
  <c r="H45" s="1"/>
  <c r="G46"/>
  <c r="F46"/>
  <c r="F45" s="1"/>
  <c r="G45"/>
  <c r="H42"/>
  <c r="H41" s="1"/>
  <c r="H40" s="1"/>
  <c r="G42"/>
  <c r="F42"/>
  <c r="F41" s="1"/>
  <c r="F40" s="1"/>
  <c r="G41"/>
  <c r="G40" s="1"/>
  <c r="H38"/>
  <c r="H37" s="1"/>
  <c r="G38"/>
  <c r="G37" s="1"/>
  <c r="F38"/>
  <c r="F37"/>
  <c r="I36"/>
  <c r="H35"/>
  <c r="H34" s="1"/>
  <c r="G35"/>
  <c r="F35"/>
  <c r="F34" s="1"/>
  <c r="G34"/>
  <c r="F32"/>
  <c r="F31" s="1"/>
  <c r="H28"/>
  <c r="G28"/>
  <c r="F28"/>
  <c r="H27"/>
  <c r="G27"/>
  <c r="I27" s="1"/>
  <c r="G26"/>
  <c r="I26" s="1"/>
  <c r="I25"/>
  <c r="I24"/>
  <c r="I23"/>
  <c r="I21"/>
  <c r="H20"/>
  <c r="G20"/>
  <c r="I20" s="1"/>
  <c r="F20"/>
  <c r="H19"/>
  <c r="F19"/>
  <c r="H16"/>
  <c r="G16"/>
  <c r="G15" s="1"/>
  <c r="F16"/>
  <c r="H15"/>
  <c r="F15"/>
  <c r="G204" i="5"/>
  <c r="G203" s="1"/>
  <c r="F204"/>
  <c r="F203" s="1"/>
  <c r="G201"/>
  <c r="G200" s="1"/>
  <c r="F200"/>
  <c r="G196"/>
  <c r="F196"/>
  <c r="F195" s="1"/>
  <c r="F194" s="1"/>
  <c r="G195"/>
  <c r="G194" s="1"/>
  <c r="G192"/>
  <c r="G191" s="1"/>
  <c r="F192"/>
  <c r="F191"/>
  <c r="G189"/>
  <c r="G188" s="1"/>
  <c r="F189"/>
  <c r="F188" s="1"/>
  <c r="G182"/>
  <c r="F182"/>
  <c r="G176"/>
  <c r="F176"/>
  <c r="G175"/>
  <c r="F175"/>
  <c r="G172"/>
  <c r="F172"/>
  <c r="F171" s="1"/>
  <c r="G171"/>
  <c r="G170" s="1"/>
  <c r="G150"/>
  <c r="G149" s="1"/>
  <c r="F150"/>
  <c r="F149" s="1"/>
  <c r="G147"/>
  <c r="G146" s="1"/>
  <c r="F146"/>
  <c r="G142"/>
  <c r="G141" s="1"/>
  <c r="G140" s="1"/>
  <c r="F142"/>
  <c r="F141" s="1"/>
  <c r="F140" s="1"/>
  <c r="G138"/>
  <c r="G137" s="1"/>
  <c r="F138"/>
  <c r="F137" s="1"/>
  <c r="G135"/>
  <c r="G134" s="1"/>
  <c r="F135"/>
  <c r="F134"/>
  <c r="G128"/>
  <c r="F128"/>
  <c r="G122"/>
  <c r="G121" s="1"/>
  <c r="F122"/>
  <c r="F121" s="1"/>
  <c r="G118"/>
  <c r="G117" s="1"/>
  <c r="F118"/>
  <c r="F117"/>
  <c r="G98"/>
  <c r="F98"/>
  <c r="F97" s="1"/>
  <c r="G97"/>
  <c r="G95"/>
  <c r="G94" s="1"/>
  <c r="F94"/>
  <c r="G90"/>
  <c r="F90"/>
  <c r="F89" s="1"/>
  <c r="F88" s="1"/>
  <c r="G89"/>
  <c r="G88" s="1"/>
  <c r="G86"/>
  <c r="G85" s="1"/>
  <c r="F86"/>
  <c r="F85" s="1"/>
  <c r="G83"/>
  <c r="G82" s="1"/>
  <c r="F83"/>
  <c r="F82" s="1"/>
  <c r="G76"/>
  <c r="F76"/>
  <c r="G70"/>
  <c r="F70"/>
  <c r="F69" s="1"/>
  <c r="G69"/>
  <c r="G66"/>
  <c r="F66"/>
  <c r="F65" s="1"/>
  <c r="G65"/>
  <c r="F20"/>
  <c r="G20"/>
  <c r="G19" s="1"/>
  <c r="F42"/>
  <c r="F41" s="1"/>
  <c r="F40" s="1"/>
  <c r="G42"/>
  <c r="G41" s="1"/>
  <c r="G40" s="1"/>
  <c r="F16"/>
  <c r="G16"/>
  <c r="G15" s="1"/>
  <c r="F50"/>
  <c r="F49" s="1"/>
  <c r="G50"/>
  <c r="G49" s="1"/>
  <c r="F46"/>
  <c r="F45" s="1"/>
  <c r="F38"/>
  <c r="F37" s="1"/>
  <c r="G35"/>
  <c r="G34" s="1"/>
  <c r="F35"/>
  <c r="F34" s="1"/>
  <c r="F15"/>
  <c r="F19"/>
  <c r="G28"/>
  <c r="F28"/>
  <c r="G38"/>
  <c r="G37" s="1"/>
  <c r="G47"/>
  <c r="G46" s="1"/>
  <c r="F26"/>
  <c r="G26" s="1"/>
  <c r="F27"/>
  <c r="G27" s="1"/>
  <c r="H51"/>
  <c r="H50"/>
  <c r="H36"/>
  <c r="H26"/>
  <c r="H25"/>
  <c r="H24"/>
  <c r="H23"/>
  <c r="H21"/>
  <c r="F145" l="1"/>
  <c r="G199"/>
  <c r="F170"/>
  <c r="F199"/>
  <c r="F170" i="6"/>
  <c r="F169" s="1"/>
  <c r="F206" s="1"/>
  <c r="H170"/>
  <c r="H169" s="1"/>
  <c r="H206" s="1"/>
  <c r="F14"/>
  <c r="F13" s="1"/>
  <c r="G19"/>
  <c r="I19" s="1"/>
  <c r="I35"/>
  <c r="I50"/>
  <c r="G93"/>
  <c r="G63" s="1"/>
  <c r="H14"/>
  <c r="H13" s="1"/>
  <c r="I34"/>
  <c r="G14"/>
  <c r="G13" s="1"/>
  <c r="G116"/>
  <c r="G115" s="1"/>
  <c r="G152" s="1"/>
  <c r="H26"/>
  <c r="G169" i="5"/>
  <c r="G206" s="1"/>
  <c r="F169"/>
  <c r="F206" s="1"/>
  <c r="H35"/>
  <c r="G45"/>
  <c r="G93"/>
  <c r="F116"/>
  <c r="G64"/>
  <c r="G63" s="1"/>
  <c r="G116"/>
  <c r="G145"/>
  <c r="F115"/>
  <c r="F152" s="1"/>
  <c r="F64"/>
  <c r="F93"/>
  <c r="H27"/>
  <c r="H20"/>
  <c r="F14"/>
  <c r="F13" s="1"/>
  <c r="G14"/>
  <c r="G13" s="1"/>
  <c r="H19"/>
  <c r="H34"/>
  <c r="G115" l="1"/>
  <c r="G152" s="1"/>
  <c r="F63"/>
</calcChain>
</file>

<file path=xl/sharedStrings.xml><?xml version="1.0" encoding="utf-8"?>
<sst xmlns="http://schemas.openxmlformats.org/spreadsheetml/2006/main" count="926" uniqueCount="99">
  <si>
    <t>КФСР</t>
  </si>
  <si>
    <t>Наименование КФСР</t>
  </si>
  <si>
    <t>КЦСР</t>
  </si>
  <si>
    <t>КВР</t>
  </si>
  <si>
    <t>КВСР</t>
  </si>
  <si>
    <t>121</t>
  </si>
  <si>
    <t>244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</si>
  <si>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</si>
  <si>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</si>
  <si>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851</t>
  </si>
  <si>
    <t>Уплата налога на имущество организаций и земельного налога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</si>
  <si>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</si>
  <si>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</si>
  <si>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</si>
  <si>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</si>
  <si>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870</t>
  </si>
  <si>
    <t>Резервные средства</t>
  </si>
  <si>
    <t>0113</t>
  </si>
  <si>
    <t>Другие общегосударственные вопросы</t>
  </si>
  <si>
    <t>0412</t>
  </si>
  <si>
    <t>Другие вопросы в области национальной экономики</t>
  </si>
  <si>
    <t>852</t>
  </si>
  <si>
    <t xml:space="preserve">к Решению Совета местного самоуправления </t>
  </si>
  <si>
    <t>ВЕДОМСТВЕННАЯ СТРУКТУРА  РАСХОДОВ</t>
  </si>
  <si>
    <t>Уплата прочих налогов, сборов и иных платежей</t>
  </si>
  <si>
    <t>приложение 4</t>
  </si>
  <si>
    <t>приложение 5</t>
  </si>
  <si>
    <t>Прочая закупка товаров, работ и услуг для обеспечения государственных (муниципальных) нужд</t>
  </si>
  <si>
    <t>0100</t>
  </si>
  <si>
    <t>0400</t>
  </si>
  <si>
    <t>Общегосударственные вопросы</t>
  </si>
  <si>
    <t>Национальная экономика</t>
  </si>
  <si>
    <t xml:space="preserve">РАСПРЕДЕЛЕНИЕ БЮДЖЕТНЫХ АССИГНОВАНИЙ </t>
  </si>
  <si>
    <t xml:space="preserve">ПО РАЗДЕЛАМ И ПОДРАЗДЕЛАМ,ЦЕЛЕВЫМ СТАТЬЯМ, </t>
  </si>
  <si>
    <t xml:space="preserve"> ГРУППАМ ВИДОВ РАСХОДОВ КЛАССИФИКАЦИИ РАСХОДОВ МЕСТНОГО  БЮДЖЕТА НА ПЛАНОВЫЙ ПЕРИОД 2017 и 2018 годов</t>
  </si>
  <si>
    <t>на 2016 год и на плановый период 2017 и 2018годов"</t>
  </si>
  <si>
    <t>ВСЕГО</t>
  </si>
  <si>
    <t>Функционирование высшего должностного лица субъекта Российской Федерации и муниципального образования</t>
  </si>
  <si>
    <t>Администрация поселения</t>
  </si>
  <si>
    <t>0102</t>
  </si>
  <si>
    <t>0107</t>
  </si>
  <si>
    <t>Обеспечение проведения выборов и референдумов</t>
  </si>
  <si>
    <t>Уплата иных платежей</t>
  </si>
  <si>
    <t>0409</t>
  </si>
  <si>
    <t>Дорожное хозяйство (дорожные фонды)</t>
  </si>
  <si>
    <t>0200</t>
  </si>
  <si>
    <t>Национальная оборона</t>
  </si>
  <si>
    <t>Мобилизационная и вневойсковая подготовка</t>
  </si>
  <si>
    <t>0203</t>
  </si>
  <si>
    <t>Субвенции</t>
  </si>
  <si>
    <t>Зольского муниципального района</t>
  </si>
  <si>
    <t>от 29.12.2015г. №28/1</t>
  </si>
  <si>
    <t xml:space="preserve">" О местном бюджете сельского поселения Шордаково </t>
  </si>
  <si>
    <t>7710090019</t>
  </si>
  <si>
    <t xml:space="preserve">Фонд оплаты труда государственных (муниципальных) органов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</si>
  <si>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</si>
  <si>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</si>
  <si>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7820090019</t>
  </si>
  <si>
    <t>Субвенции на проведение выборов депутатов представительного органа муниципального образования</t>
  </si>
  <si>
    <t>9440079440</t>
  </si>
  <si>
    <t>Перечисления другим бюджетам бюджетной системы Российской Федерации</t>
  </si>
  <si>
    <t>Взнос в Ассоциацию "Совет муниципальных образований КБР"</t>
  </si>
  <si>
    <t>7710092794</t>
  </si>
  <si>
    <t>3920520540</t>
  </si>
  <si>
    <t>3920520541</t>
  </si>
  <si>
    <t xml:space="preserve">Резервный фонд местной администрации </t>
  </si>
  <si>
    <t>Субвенции на осуществление первичного воинского учета на территориях, где отсутствуют военные комиссариаты</t>
  </si>
  <si>
    <t>9990051180</t>
  </si>
  <si>
    <t>Содержание автомобильных дорог общего пользования местного значения</t>
  </si>
  <si>
    <t>2420192058</t>
  </si>
  <si>
    <t>15Г0099998</t>
  </si>
  <si>
    <t>Реализация мероприятий программы</t>
  </si>
  <si>
    <t>9390079390</t>
  </si>
  <si>
    <t>Расходы на обеспечение функций государственных органов, в том числе территориальных органов</t>
  </si>
  <si>
    <t>Субвенции на осуществление полномочий контрольно-счетного органа поселения по осуществлению внешнего муниципального финансового контроля"</t>
  </si>
  <si>
    <t>МЕСТНОГО БЮДЖЕТА НА   2017 и 2018 годы</t>
  </si>
  <si>
    <t>Приложение 6</t>
  </si>
  <si>
    <t>119</t>
  </si>
  <si>
    <t>Приложение 7</t>
  </si>
  <si>
    <t>к Решению Совета местного самоуправления</t>
  </si>
  <si>
    <t>"О местном бюджете сельского поселения</t>
  </si>
  <si>
    <t xml:space="preserve"> Шордаково Зольского муниципального </t>
  </si>
  <si>
    <t>Всего по разделу 01</t>
  </si>
  <si>
    <t>всего по разделу 02</t>
  </si>
  <si>
    <t>Всего по разделу 04</t>
  </si>
  <si>
    <t>Всего</t>
  </si>
  <si>
    <t>Всего по разделу 02</t>
  </si>
  <si>
    <t xml:space="preserve"> ГРУППАМ ВИДОВ РАСХОДОВ КЛАССИФИКАЦИИ РАСХОДОВ МЕСТНОГО  БЮДЖЕТА НА 2016 г.</t>
  </si>
  <si>
    <t xml:space="preserve">МЕСТНОГО БЮДЖЕТА НА 2016 ГОД </t>
  </si>
  <si>
    <t>района на 2016 год и на плановый период 2017 и 2018 годов"                                      от 29.12.2015г. №28/1</t>
  </si>
  <si>
    <t>Сумма</t>
  </si>
  <si>
    <t>к Решению Совета местного самоуправления "О местном бюджете сельского поселения Шордаково Зольского муниципального района КБРна 2016 год и плановый период 2017 и 2018 годов" от 29.12.2015г.          № 28/1</t>
  </si>
  <si>
    <t>Приложение 5</t>
  </si>
  <si>
    <t>"О проекте бюджета сельского поселения</t>
  </si>
  <si>
    <t xml:space="preserve">  РАСХОДЫ  МЕСТНОГО  БЮДЖЕТА НА 2016 г.</t>
  </si>
  <si>
    <t>Приложение 4</t>
  </si>
  <si>
    <t xml:space="preserve"> РАСХОДЫ  МЕСТНОГО  БЮДЖЕТА НА ПЛАНОВЫЙ ПЕРИОД 2017 и 2018 годов</t>
  </si>
  <si>
    <t>к Решению Совета местного самоуправления "О проекте бюджета сельского поселения Шордаково Зольского муниципального района КБРна 2016 год и плановый период 2017 и 2018 годов" от 20.11.2015г.          № 26/4</t>
  </si>
  <si>
    <t>района на 2016 год и на плановый период 2017 и 2018 годов"                                      от 20.11.2015г. №26/4</t>
  </si>
</sst>
</file>

<file path=xl/styles.xml><?xml version="1.0" encoding="utf-8"?>
<styleSheet xmlns="http://schemas.openxmlformats.org/spreadsheetml/2006/main">
  <fonts count="18">
    <font>
      <sz val="10"/>
      <name val="Arial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rgb="FF00B0F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1" fillId="0" borderId="1" xfId="0" applyNumberFormat="1" applyFont="1" applyBorder="1"/>
    <xf numFmtId="0" fontId="2" fillId="0" borderId="0" xfId="0" applyFont="1" applyBorder="1"/>
    <xf numFmtId="0" fontId="5" fillId="0" borderId="0" xfId="0" applyFont="1" applyAlignment="1"/>
    <xf numFmtId="49" fontId="6" fillId="0" borderId="0" xfId="0" applyNumberFormat="1" applyFont="1" applyBorder="1" applyAlignment="1">
      <alignment horizontal="center"/>
    </xf>
    <xf numFmtId="0" fontId="5" fillId="0" borderId="5" xfId="0" applyFont="1" applyBorder="1"/>
    <xf numFmtId="49" fontId="5" fillId="0" borderId="5" xfId="0" applyNumberFormat="1" applyFont="1" applyBorder="1"/>
    <xf numFmtId="0" fontId="5" fillId="0" borderId="7" xfId="0" applyFont="1" applyBorder="1"/>
    <xf numFmtId="0" fontId="5" fillId="0" borderId="6" xfId="0" applyFont="1" applyBorder="1"/>
    <xf numFmtId="49" fontId="5" fillId="0" borderId="6" xfId="0" applyNumberFormat="1" applyFont="1" applyBorder="1"/>
    <xf numFmtId="0" fontId="5" fillId="0" borderId="8" xfId="0" applyFont="1" applyBorder="1"/>
    <xf numFmtId="0" fontId="9" fillId="0" borderId="1" xfId="0" applyFont="1" applyBorder="1"/>
    <xf numFmtId="0" fontId="9" fillId="0" borderId="2" xfId="0" applyFont="1" applyBorder="1"/>
    <xf numFmtId="49" fontId="9" fillId="0" borderId="2" xfId="0" applyNumberFormat="1" applyFont="1" applyBorder="1"/>
    <xf numFmtId="4" fontId="7" fillId="0" borderId="0" xfId="0" applyNumberFormat="1" applyFont="1" applyBorder="1"/>
    <xf numFmtId="0" fontId="5" fillId="0" borderId="1" xfId="0" applyFont="1" applyBorder="1"/>
    <xf numFmtId="0" fontId="5" fillId="0" borderId="4" xfId="0" applyFont="1" applyBorder="1"/>
    <xf numFmtId="49" fontId="5" fillId="0" borderId="2" xfId="0" applyNumberFormat="1" applyFont="1" applyBorder="1"/>
    <xf numFmtId="0" fontId="5" fillId="0" borderId="2" xfId="0" applyFont="1" applyBorder="1"/>
    <xf numFmtId="4" fontId="5" fillId="0" borderId="1" xfId="0" applyNumberFormat="1" applyFont="1" applyBorder="1"/>
    <xf numFmtId="4" fontId="8" fillId="0" borderId="0" xfId="0" applyNumberFormat="1" applyFont="1" applyBorder="1"/>
    <xf numFmtId="0" fontId="5" fillId="0" borderId="1" xfId="0" applyFont="1" applyBorder="1" applyAlignment="1">
      <alignment wrapText="1"/>
    </xf>
    <xf numFmtId="49" fontId="5" fillId="0" borderId="4" xfId="0" applyNumberFormat="1" applyFont="1" applyBorder="1"/>
    <xf numFmtId="49" fontId="5" fillId="0" borderId="1" xfId="0" applyNumberFormat="1" applyFont="1" applyBorder="1"/>
    <xf numFmtId="49" fontId="5" fillId="0" borderId="0" xfId="0" applyNumberFormat="1" applyFont="1" applyAlignment="1"/>
    <xf numFmtId="49" fontId="5" fillId="0" borderId="2" xfId="0" applyNumberFormat="1" applyFont="1" applyBorder="1" applyAlignment="1">
      <alignment horizontal="left"/>
    </xf>
    <xf numFmtId="0" fontId="5" fillId="0" borderId="0" xfId="0" applyFont="1"/>
    <xf numFmtId="49" fontId="5" fillId="0" borderId="1" xfId="0" applyNumberFormat="1" applyFont="1" applyBorder="1" applyAlignment="1">
      <alignment horizontal="left"/>
    </xf>
    <xf numFmtId="49" fontId="5" fillId="0" borderId="7" xfId="0" applyNumberFormat="1" applyFont="1" applyBorder="1"/>
    <xf numFmtId="0" fontId="6" fillId="0" borderId="4" xfId="0" applyFont="1" applyBorder="1"/>
    <xf numFmtId="49" fontId="6" fillId="0" borderId="2" xfId="0" applyNumberFormat="1" applyFont="1" applyBorder="1"/>
    <xf numFmtId="0" fontId="6" fillId="0" borderId="2" xfId="0" applyFont="1" applyBorder="1"/>
    <xf numFmtId="4" fontId="6" fillId="0" borderId="1" xfId="0" applyNumberFormat="1" applyFont="1" applyBorder="1"/>
    <xf numFmtId="0" fontId="3" fillId="0" borderId="0" xfId="0" applyFont="1" applyBorder="1"/>
    <xf numFmtId="49" fontId="3" fillId="0" borderId="0" xfId="0" applyNumberFormat="1" applyFont="1"/>
    <xf numFmtId="49" fontId="5" fillId="0" borderId="0" xfId="0" applyNumberFormat="1" applyFont="1"/>
    <xf numFmtId="0" fontId="5" fillId="2" borderId="0" xfId="0" applyFont="1" applyFill="1" applyAlignment="1"/>
    <xf numFmtId="49" fontId="6" fillId="0" borderId="4" xfId="0" applyNumberFormat="1" applyFont="1" applyBorder="1"/>
    <xf numFmtId="4" fontId="5" fillId="0" borderId="6" xfId="0" applyNumberFormat="1" applyFont="1" applyBorder="1"/>
    <xf numFmtId="0" fontId="5" fillId="0" borderId="4" xfId="0" applyFont="1" applyBorder="1" applyAlignment="1">
      <alignment horizontal="left"/>
    </xf>
    <xf numFmtId="4" fontId="0" fillId="0" borderId="0" xfId="0" applyNumberFormat="1"/>
    <xf numFmtId="4" fontId="5" fillId="0" borderId="0" xfId="0" applyNumberFormat="1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49" fontId="10" fillId="0" borderId="13" xfId="0" applyNumberFormat="1" applyFont="1" applyFill="1" applyBorder="1" applyAlignment="1">
      <alignment horizontal="left" vertical="top" wrapText="1"/>
    </xf>
    <xf numFmtId="4" fontId="5" fillId="0" borderId="4" xfId="0" applyNumberFormat="1" applyFont="1" applyBorder="1"/>
    <xf numFmtId="4" fontId="6" fillId="0" borderId="6" xfId="0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6" fillId="0" borderId="4" xfId="0" applyNumberFormat="1" applyFont="1" applyBorder="1"/>
    <xf numFmtId="49" fontId="6" fillId="0" borderId="2" xfId="0" applyNumberFormat="1" applyFont="1" applyBorder="1" applyAlignment="1">
      <alignment horizontal="left"/>
    </xf>
    <xf numFmtId="4" fontId="12" fillId="0" borderId="4" xfId="0" applyNumberFormat="1" applyFont="1" applyBorder="1"/>
    <xf numFmtId="4" fontId="12" fillId="0" borderId="1" xfId="0" applyNumberFormat="1" applyFont="1" applyBorder="1"/>
    <xf numFmtId="49" fontId="12" fillId="0" borderId="2" xfId="0" applyNumberFormat="1" applyFont="1" applyBorder="1"/>
    <xf numFmtId="0" fontId="12" fillId="0" borderId="2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5" fillId="0" borderId="8" xfId="0" applyNumberFormat="1" applyFont="1" applyBorder="1"/>
    <xf numFmtId="49" fontId="13" fillId="0" borderId="14" xfId="0" applyNumberFormat="1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center" wrapText="1"/>
    </xf>
    <xf numFmtId="49" fontId="13" fillId="0" borderId="15" xfId="0" applyNumberFormat="1" applyFont="1" applyFill="1" applyBorder="1" applyAlignment="1">
      <alignment horizontal="center" wrapText="1"/>
    </xf>
    <xf numFmtId="49" fontId="13" fillId="0" borderId="15" xfId="0" applyNumberFormat="1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left" vertical="top" wrapText="1"/>
    </xf>
    <xf numFmtId="49" fontId="11" fillId="0" borderId="16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9" fontId="14" fillId="0" borderId="13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3" fillId="0" borderId="0" xfId="0" applyFont="1" applyBorder="1" applyAlignment="1">
      <alignment vertical="top" wrapText="1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4" fontId="9" fillId="0" borderId="1" xfId="0" applyNumberFormat="1" applyFont="1" applyBorder="1"/>
    <xf numFmtId="0" fontId="5" fillId="2" borderId="0" xfId="0" applyFont="1" applyFill="1" applyBorder="1" applyAlignment="1"/>
    <xf numFmtId="0" fontId="7" fillId="0" borderId="0" xfId="0" applyFont="1" applyBorder="1" applyAlignment="1"/>
    <xf numFmtId="4" fontId="5" fillId="0" borderId="0" xfId="0" applyNumberFormat="1" applyFont="1" applyBorder="1"/>
    <xf numFmtId="0" fontId="7" fillId="0" borderId="0" xfId="0" applyFont="1" applyBorder="1" applyAlignment="1">
      <alignment horizontal="center" wrapText="1"/>
    </xf>
    <xf numFmtId="4" fontId="9" fillId="0" borderId="6" xfId="0" applyNumberFormat="1" applyFont="1" applyBorder="1"/>
    <xf numFmtId="0" fontId="6" fillId="0" borderId="5" xfId="0" applyFont="1" applyBorder="1" applyAlignment="1">
      <alignment horizontal="center" wrapText="1"/>
    </xf>
    <xf numFmtId="4" fontId="7" fillId="0" borderId="4" xfId="0" applyNumberFormat="1" applyFont="1" applyBorder="1"/>
    <xf numFmtId="4" fontId="7" fillId="0" borderId="1" xfId="0" applyNumberFormat="1" applyFont="1" applyBorder="1"/>
    <xf numFmtId="4" fontId="8" fillId="0" borderId="4" xfId="0" applyNumberFormat="1" applyFont="1" applyBorder="1"/>
    <xf numFmtId="4" fontId="4" fillId="0" borderId="0" xfId="0" applyNumberFormat="1" applyFont="1" applyBorder="1"/>
    <xf numFmtId="4" fontId="7" fillId="0" borderId="8" xfId="0" applyNumberFormat="1" applyFont="1" applyBorder="1"/>
    <xf numFmtId="4" fontId="9" fillId="0" borderId="8" xfId="0" applyNumberFormat="1" applyFont="1" applyBorder="1"/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22" xfId="0" applyFont="1" applyBorder="1" applyAlignment="1"/>
    <xf numFmtId="0" fontId="7" fillId="0" borderId="23" xfId="0" applyFont="1" applyBorder="1" applyAlignment="1"/>
    <xf numFmtId="4" fontId="16" fillId="0" borderId="4" xfId="0" applyNumberFormat="1" applyFont="1" applyBorder="1"/>
    <xf numFmtId="4" fontId="16" fillId="0" borderId="1" xfId="0" applyNumberFormat="1" applyFont="1" applyBorder="1"/>
    <xf numFmtId="4" fontId="0" fillId="0" borderId="0" xfId="0" applyNumberFormat="1" applyBorder="1"/>
    <xf numFmtId="0" fontId="0" fillId="0" borderId="0" xfId="0" applyBorder="1"/>
    <xf numFmtId="49" fontId="13" fillId="0" borderId="16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/>
    <xf numFmtId="0" fontId="5" fillId="0" borderId="3" xfId="0" applyFont="1" applyBorder="1"/>
    <xf numFmtId="49" fontId="11" fillId="0" borderId="7" xfId="0" applyNumberFormat="1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5" fillId="0" borderId="4" xfId="0" applyFont="1" applyBorder="1"/>
    <xf numFmtId="0" fontId="15" fillId="0" borderId="3" xfId="0" applyFont="1" applyBorder="1"/>
    <xf numFmtId="49" fontId="10" fillId="0" borderId="4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wrapText="1"/>
    </xf>
    <xf numFmtId="0" fontId="15" fillId="0" borderId="3" xfId="0" applyFont="1" applyBorder="1" applyAlignment="1">
      <alignment wrapText="1"/>
    </xf>
    <xf numFmtId="49" fontId="6" fillId="0" borderId="4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9" fontId="13" fillId="0" borderId="4" xfId="0" applyNumberFormat="1" applyFont="1" applyFill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left" vertical="top" wrapText="1"/>
    </xf>
    <xf numFmtId="0" fontId="6" fillId="0" borderId="4" xfId="0" applyFont="1" applyBorder="1"/>
    <xf numFmtId="0" fontId="6" fillId="0" borderId="3" xfId="0" applyFont="1" applyBorder="1"/>
    <xf numFmtId="49" fontId="11" fillId="0" borderId="7" xfId="0" applyNumberFormat="1" applyFont="1" applyFill="1" applyBorder="1" applyAlignment="1">
      <alignment horizontal="left" vertical="top" wrapText="1"/>
    </xf>
    <xf numFmtId="49" fontId="11" fillId="0" borderId="11" xfId="0" applyNumberFormat="1" applyFont="1" applyFill="1" applyBorder="1" applyAlignment="1">
      <alignment horizontal="left" vertical="top" wrapText="1"/>
    </xf>
    <xf numFmtId="49" fontId="14" fillId="0" borderId="9" xfId="0" applyNumberFormat="1" applyFont="1" applyFill="1" applyBorder="1" applyAlignment="1">
      <alignment horizontal="left" vertical="top" wrapText="1"/>
    </xf>
    <xf numFmtId="49" fontId="14" fillId="0" borderId="17" xfId="0" applyNumberFormat="1" applyFont="1" applyFill="1" applyBorder="1" applyAlignment="1">
      <alignment horizontal="left" vertical="top" wrapText="1"/>
    </xf>
    <xf numFmtId="49" fontId="10" fillId="0" borderId="9" xfId="0" applyNumberFormat="1" applyFont="1" applyFill="1" applyBorder="1" applyAlignment="1">
      <alignment horizontal="left" vertical="top" wrapText="1"/>
    </xf>
    <xf numFmtId="49" fontId="10" fillId="0" borderId="17" xfId="0" applyNumberFormat="1" applyFont="1" applyFill="1" applyBorder="1" applyAlignment="1">
      <alignment horizontal="left" vertical="top" wrapText="1"/>
    </xf>
    <xf numFmtId="49" fontId="13" fillId="0" borderId="9" xfId="0" applyNumberFormat="1" applyFont="1" applyFill="1" applyBorder="1" applyAlignment="1">
      <alignment horizontal="left" vertical="top" wrapText="1"/>
    </xf>
    <xf numFmtId="49" fontId="13" fillId="0" borderId="17" xfId="0" applyNumberFormat="1" applyFont="1" applyFill="1" applyBorder="1" applyAlignment="1">
      <alignment horizontal="left" vertical="top" wrapText="1"/>
    </xf>
    <xf numFmtId="49" fontId="13" fillId="0" borderId="7" xfId="0" applyNumberFormat="1" applyFont="1" applyFill="1" applyBorder="1" applyAlignment="1">
      <alignment horizontal="left" vertical="top" wrapText="1"/>
    </xf>
    <xf numFmtId="49" fontId="13" fillId="0" borderId="11" xfId="0" applyNumberFormat="1" applyFont="1" applyFill="1" applyBorder="1" applyAlignment="1">
      <alignment horizontal="left" vertical="top" wrapText="1"/>
    </xf>
    <xf numFmtId="49" fontId="13" fillId="0" borderId="8" xfId="0" applyNumberFormat="1" applyFont="1" applyFill="1" applyBorder="1" applyAlignment="1">
      <alignment horizontal="left" vertical="top" wrapText="1"/>
    </xf>
    <xf numFmtId="49" fontId="13" fillId="0" borderId="12" xfId="0" applyNumberFormat="1" applyFont="1" applyFill="1" applyBorder="1" applyAlignment="1">
      <alignment horizontal="left" vertical="top" wrapText="1"/>
    </xf>
    <xf numFmtId="49" fontId="10" fillId="0" borderId="7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0" fontId="9" fillId="0" borderId="4" xfId="0" applyFont="1" applyBorder="1"/>
    <xf numFmtId="0" fontId="9" fillId="0" borderId="2" xfId="0" applyFont="1" applyBorder="1"/>
    <xf numFmtId="0" fontId="6" fillId="2" borderId="0" xfId="0" applyFont="1" applyFill="1" applyAlignment="1">
      <alignment horizontal="center" vertical="top" wrapText="1"/>
    </xf>
    <xf numFmtId="0" fontId="5" fillId="0" borderId="7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right" vertical="top" wrapText="1"/>
    </xf>
    <xf numFmtId="0" fontId="6" fillId="2" borderId="0" xfId="0" applyFont="1" applyFill="1" applyBorder="1" applyAlignment="1">
      <alignment horizontal="center"/>
    </xf>
    <xf numFmtId="49" fontId="13" fillId="0" borderId="7" xfId="0" applyNumberFormat="1" applyFont="1" applyFill="1" applyBorder="1" applyAlignment="1">
      <alignment horizontal="left" wrapText="1"/>
    </xf>
    <xf numFmtId="49" fontId="13" fillId="0" borderId="11" xfId="0" applyNumberFormat="1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7" fillId="0" borderId="7" xfId="0" applyNumberFormat="1" applyFont="1" applyFill="1" applyBorder="1" applyAlignment="1">
      <alignment horizontal="left" vertical="top" wrapText="1"/>
    </xf>
    <xf numFmtId="49" fontId="17" fillId="0" borderId="1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49" fontId="17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10</xdr:col>
      <xdr:colOff>727075</xdr:colOff>
      <xdr:row>102</xdr:row>
      <xdr:rowOff>126305</xdr:rowOff>
    </xdr:to>
    <xdr:grpSp>
      <xdr:nvGrpSpPr>
        <xdr:cNvPr id="2" name="Группа 1"/>
        <xdr:cNvGrpSpPr/>
      </xdr:nvGrpSpPr>
      <xdr:grpSpPr>
        <a:xfrm>
          <a:off x="10163175" y="0"/>
          <a:ext cx="2270125" cy="478730"/>
          <a:chOff x="10332" y="13068300"/>
          <a:chExt cx="5272868" cy="488255"/>
        </a:xfrm>
      </xdr:grpSpPr>
      <xdr:sp macro="" textlink="">
        <xdr:nvSpPr>
          <xdr:cNvPr id="3" name="1028"/>
          <xdr:cNvSpPr/>
        </xdr:nvSpPr>
        <xdr:spPr>
          <a:xfrm rot="324683" flipV="1">
            <a:off x="10332" y="13280330"/>
            <a:ext cx="2942236" cy="2762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  <xdr:sp macro="" textlink="">
        <xdr:nvSpPr>
          <xdr:cNvPr id="4" name="1029"/>
          <xdr:cNvSpPr/>
        </xdr:nvSpPr>
        <xdr:spPr>
          <a:xfrm>
            <a:off x="2197100" y="13068300"/>
            <a:ext cx="8890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5" name="1032"/>
          <xdr:cNvSpPr/>
        </xdr:nvSpPr>
        <xdr:spPr>
          <a:xfrm>
            <a:off x="3403600" y="13068300"/>
            <a:ext cx="1877515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  <xdr:sp macro="" textlink="">
        <xdr:nvSpPr>
          <xdr:cNvPr id="6" name="1033"/>
          <xdr:cNvSpPr/>
        </xdr:nvSpPr>
        <xdr:spPr>
          <a:xfrm>
            <a:off x="3403600" y="13230225"/>
            <a:ext cx="1879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9</xdr:col>
      <xdr:colOff>727075</xdr:colOff>
      <xdr:row>157</xdr:row>
      <xdr:rowOff>154880</xdr:rowOff>
    </xdr:to>
    <xdr:grpSp>
      <xdr:nvGrpSpPr>
        <xdr:cNvPr id="2" name="Группа 1"/>
        <xdr:cNvGrpSpPr/>
      </xdr:nvGrpSpPr>
      <xdr:grpSpPr>
        <a:xfrm>
          <a:off x="9239250" y="0"/>
          <a:ext cx="2270125" cy="478730"/>
          <a:chOff x="10332" y="13068300"/>
          <a:chExt cx="5272868" cy="488255"/>
        </a:xfrm>
      </xdr:grpSpPr>
      <xdr:sp macro="" textlink="">
        <xdr:nvSpPr>
          <xdr:cNvPr id="3" name="1028"/>
          <xdr:cNvSpPr/>
        </xdr:nvSpPr>
        <xdr:spPr>
          <a:xfrm rot="324683" flipV="1">
            <a:off x="10332" y="13280330"/>
            <a:ext cx="2942236" cy="2762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  <xdr:sp macro="" textlink="">
        <xdr:nvSpPr>
          <xdr:cNvPr id="4" name="1029"/>
          <xdr:cNvSpPr/>
        </xdr:nvSpPr>
        <xdr:spPr>
          <a:xfrm>
            <a:off x="2197100" y="13068300"/>
            <a:ext cx="8890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6" name="1032"/>
          <xdr:cNvSpPr/>
        </xdr:nvSpPr>
        <xdr:spPr>
          <a:xfrm>
            <a:off x="3403600" y="13068300"/>
            <a:ext cx="1877515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  <xdr:sp macro="" textlink="">
        <xdr:nvSpPr>
          <xdr:cNvPr id="7" name="1033"/>
          <xdr:cNvSpPr/>
        </xdr:nvSpPr>
        <xdr:spPr>
          <a:xfrm>
            <a:off x="3403600" y="13230225"/>
            <a:ext cx="1879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L206"/>
  <sheetViews>
    <sheetView showGridLines="0" tabSelected="1" topLeftCell="A101" zoomScaleNormal="100" workbookViewId="0">
      <selection activeCell="G113" sqref="G113"/>
    </sheetView>
  </sheetViews>
  <sheetFormatPr defaultRowHeight="12.75" customHeight="1"/>
  <cols>
    <col min="1" max="1" width="81.28515625" style="1" customWidth="1"/>
    <col min="2" max="2" width="5.85546875" style="56" customWidth="1"/>
    <col min="3" max="3" width="6.28515625" style="1" customWidth="1"/>
    <col min="4" max="4" width="9.7109375" style="36" customWidth="1"/>
    <col min="5" max="5" width="4.28515625" style="1" customWidth="1"/>
    <col min="6" max="6" width="13.85546875" style="1" customWidth="1"/>
    <col min="7" max="7" width="15.85546875" style="1" customWidth="1"/>
    <col min="8" max="8" width="15.28515625" style="1" customWidth="1"/>
    <col min="9" max="9" width="9.140625" style="1" customWidth="1"/>
    <col min="10" max="10" width="14" style="1" customWidth="1"/>
    <col min="11" max="11" width="13.85546875" style="1" bestFit="1" customWidth="1"/>
    <col min="12" max="12" width="9.140625" style="1" customWidth="1"/>
    <col min="13" max="16384" width="9.140625" style="1"/>
  </cols>
  <sheetData>
    <row r="1" spans="1:12" ht="21" hidden="1" customHeight="1">
      <c r="A1" s="5"/>
      <c r="B1" s="50"/>
      <c r="C1" s="5"/>
      <c r="D1" s="26"/>
      <c r="E1" s="5"/>
      <c r="F1" s="5"/>
      <c r="G1" s="5"/>
      <c r="H1" s="5"/>
    </row>
    <row r="2" spans="1:12" hidden="1">
      <c r="A2" s="185" t="s">
        <v>25</v>
      </c>
      <c r="B2" s="185"/>
      <c r="C2" s="185"/>
      <c r="D2" s="185"/>
      <c r="E2" s="185"/>
      <c r="F2" s="185"/>
      <c r="G2" s="5"/>
      <c r="H2" s="5"/>
    </row>
    <row r="3" spans="1:12" hidden="1">
      <c r="A3" s="185" t="s">
        <v>22</v>
      </c>
      <c r="B3" s="185"/>
      <c r="C3" s="185"/>
      <c r="D3" s="185"/>
      <c r="E3" s="185"/>
      <c r="F3" s="185"/>
      <c r="G3" s="5"/>
      <c r="H3" s="5"/>
    </row>
    <row r="4" spans="1:12" hidden="1">
      <c r="A4" s="185" t="s">
        <v>52</v>
      </c>
      <c r="B4" s="185"/>
      <c r="C4" s="185"/>
      <c r="D4" s="185"/>
      <c r="E4" s="185"/>
      <c r="F4" s="185"/>
      <c r="G4" s="5"/>
      <c r="H4" s="5"/>
    </row>
    <row r="5" spans="1:12" hidden="1">
      <c r="A5" s="185" t="s">
        <v>50</v>
      </c>
      <c r="B5" s="185"/>
      <c r="C5" s="185"/>
      <c r="D5" s="185"/>
      <c r="E5" s="185"/>
      <c r="F5" s="185"/>
      <c r="G5" s="5"/>
      <c r="H5" s="5"/>
    </row>
    <row r="6" spans="1:12" hidden="1">
      <c r="A6" s="185" t="s">
        <v>35</v>
      </c>
      <c r="B6" s="185"/>
      <c r="C6" s="185"/>
      <c r="D6" s="185"/>
      <c r="E6" s="185"/>
      <c r="F6" s="185"/>
      <c r="G6" s="5"/>
      <c r="H6" s="5"/>
    </row>
    <row r="7" spans="1:12" hidden="1">
      <c r="A7" s="77"/>
      <c r="B7" s="184" t="s">
        <v>51</v>
      </c>
      <c r="C7" s="184"/>
      <c r="D7" s="184"/>
      <c r="E7" s="184"/>
      <c r="F7" s="184"/>
      <c r="G7" s="5"/>
      <c r="H7" s="5"/>
    </row>
    <row r="8" spans="1:12" hidden="1">
      <c r="A8" s="186" t="s">
        <v>23</v>
      </c>
      <c r="B8" s="186"/>
      <c r="C8" s="186"/>
      <c r="D8" s="186"/>
      <c r="E8" s="186"/>
      <c r="F8" s="186"/>
      <c r="G8" s="46"/>
      <c r="H8" s="46"/>
    </row>
    <row r="9" spans="1:12" hidden="1">
      <c r="A9" s="187" t="s">
        <v>88</v>
      </c>
      <c r="B9" s="187"/>
      <c r="C9" s="187"/>
      <c r="D9" s="187"/>
      <c r="E9" s="187"/>
      <c r="F9" s="187"/>
      <c r="G9" s="45"/>
      <c r="H9" s="45"/>
    </row>
    <row r="10" spans="1:12" hidden="1">
      <c r="A10" s="78"/>
      <c r="B10" s="51"/>
      <c r="C10" s="78"/>
      <c r="D10" s="6"/>
      <c r="E10" s="78"/>
      <c r="F10" s="78"/>
      <c r="G10" s="90"/>
      <c r="H10" s="90"/>
      <c r="I10" s="4"/>
      <c r="J10" s="4"/>
      <c r="K10" s="4"/>
      <c r="L10" s="4"/>
    </row>
    <row r="11" spans="1:12" hidden="1">
      <c r="A11" s="7" t="s">
        <v>1</v>
      </c>
      <c r="B11" s="52" t="s">
        <v>4</v>
      </c>
      <c r="C11" s="7" t="s">
        <v>0</v>
      </c>
      <c r="D11" s="8" t="s">
        <v>2</v>
      </c>
      <c r="E11" s="9" t="s">
        <v>3</v>
      </c>
      <c r="F11" s="94">
        <v>2016</v>
      </c>
      <c r="G11" s="92">
        <v>2017</v>
      </c>
      <c r="H11" s="92">
        <v>2018</v>
      </c>
      <c r="I11" s="4"/>
      <c r="J11" s="4"/>
      <c r="K11" s="4"/>
      <c r="L11" s="4"/>
    </row>
    <row r="12" spans="1:12" ht="7.5" hidden="1" customHeight="1">
      <c r="A12" s="10"/>
      <c r="B12" s="53"/>
      <c r="C12" s="10"/>
      <c r="D12" s="11"/>
      <c r="E12" s="12"/>
      <c r="F12" s="10"/>
      <c r="G12" s="90"/>
      <c r="H12" s="90"/>
      <c r="I12" s="4"/>
      <c r="J12" s="4"/>
      <c r="K12" s="4"/>
      <c r="L12" s="4"/>
    </row>
    <row r="13" spans="1:12" hidden="1">
      <c r="A13" s="13" t="s">
        <v>38</v>
      </c>
      <c r="B13" s="55">
        <v>703</v>
      </c>
      <c r="C13" s="14"/>
      <c r="D13" s="15"/>
      <c r="E13" s="14"/>
      <c r="F13" s="93">
        <f>F14+F40+F45</f>
        <v>3356121.17</v>
      </c>
      <c r="G13" s="16">
        <f t="shared" ref="G13:H13" si="0">G14+G40+G45+G49</f>
        <v>3422120</v>
      </c>
      <c r="H13" s="16">
        <f t="shared" si="0"/>
        <v>3585662</v>
      </c>
      <c r="I13" s="35"/>
      <c r="J13" s="35"/>
      <c r="K13" s="4"/>
      <c r="L13" s="4"/>
    </row>
    <row r="14" spans="1:12" hidden="1">
      <c r="A14" s="17" t="s">
        <v>30</v>
      </c>
      <c r="B14" s="55">
        <v>703</v>
      </c>
      <c r="C14" s="31" t="s">
        <v>28</v>
      </c>
      <c r="D14" s="19"/>
      <c r="E14" s="20"/>
      <c r="F14" s="60">
        <f>F15+F19+F28+F31+F34+F37</f>
        <v>2742500</v>
      </c>
      <c r="G14" s="16">
        <f>G15+G19+G28+G31+G34+G37</f>
        <v>2930169</v>
      </c>
      <c r="H14" s="16">
        <f>H15+H19+H28+H31+H34+H37</f>
        <v>3072411</v>
      </c>
      <c r="I14" s="4"/>
      <c r="J14" s="4"/>
      <c r="K14" s="4"/>
      <c r="L14" s="4"/>
    </row>
    <row r="15" spans="1:12" ht="22.5" hidden="1">
      <c r="A15" s="47" t="s">
        <v>37</v>
      </c>
      <c r="B15" s="55">
        <v>703</v>
      </c>
      <c r="C15" s="24" t="s">
        <v>39</v>
      </c>
      <c r="D15" s="19"/>
      <c r="E15" s="19"/>
      <c r="F15" s="34">
        <f>F16</f>
        <v>445641</v>
      </c>
      <c r="G15" s="16">
        <f t="shared" ref="G15:H15" si="1">G16</f>
        <v>467477</v>
      </c>
      <c r="H15" s="16">
        <f t="shared" si="1"/>
        <v>474022</v>
      </c>
      <c r="I15" s="4"/>
      <c r="J15" s="4"/>
      <c r="K15" s="4"/>
      <c r="L15" s="4"/>
    </row>
    <row r="16" spans="1:12" ht="25.5" hidden="1">
      <c r="A16" s="71" t="s">
        <v>73</v>
      </c>
      <c r="B16" s="55">
        <v>703</v>
      </c>
      <c r="C16" s="25" t="s">
        <v>39</v>
      </c>
      <c r="D16" s="127" t="s">
        <v>53</v>
      </c>
      <c r="E16" s="128"/>
      <c r="F16" s="21">
        <f>F17+F18</f>
        <v>445641</v>
      </c>
      <c r="G16" s="22">
        <f t="shared" ref="G16:H16" si="2">G17+G18</f>
        <v>467477</v>
      </c>
      <c r="H16" s="22">
        <f t="shared" si="2"/>
        <v>474022</v>
      </c>
      <c r="I16" s="4"/>
      <c r="J16" s="4"/>
      <c r="K16" s="4"/>
      <c r="L16" s="4"/>
    </row>
    <row r="17" spans="1:12" hidden="1">
      <c r="A17" s="23" t="s">
        <v>54</v>
      </c>
      <c r="B17" s="55">
        <v>703</v>
      </c>
      <c r="C17" s="25" t="s">
        <v>39</v>
      </c>
      <c r="D17" s="25" t="s">
        <v>53</v>
      </c>
      <c r="E17" s="19" t="s">
        <v>5</v>
      </c>
      <c r="F17" s="21">
        <v>342274</v>
      </c>
      <c r="G17" s="22">
        <v>359045</v>
      </c>
      <c r="H17" s="22">
        <v>364072</v>
      </c>
      <c r="I17" s="4"/>
      <c r="J17" s="4"/>
      <c r="K17" s="4"/>
      <c r="L17" s="4"/>
    </row>
    <row r="18" spans="1:12" ht="25.5" hidden="1">
      <c r="A18" s="71" t="s">
        <v>55</v>
      </c>
      <c r="B18" s="55">
        <v>703</v>
      </c>
      <c r="C18" s="25" t="s">
        <v>39</v>
      </c>
      <c r="D18" s="25" t="s">
        <v>53</v>
      </c>
      <c r="E18" s="19" t="s">
        <v>56</v>
      </c>
      <c r="F18" s="21">
        <v>103367</v>
      </c>
      <c r="G18" s="22">
        <v>108432</v>
      </c>
      <c r="H18" s="22">
        <v>109950</v>
      </c>
      <c r="I18" s="4"/>
      <c r="J18" s="4"/>
      <c r="K18" s="4"/>
      <c r="L18" s="4"/>
    </row>
    <row r="19" spans="1:12" ht="25.5" hidden="1">
      <c r="A19" s="23" t="s">
        <v>8</v>
      </c>
      <c r="B19" s="55">
        <v>703</v>
      </c>
      <c r="C19" s="18" t="s">
        <v>7</v>
      </c>
      <c r="D19" s="19"/>
      <c r="E19" s="20"/>
      <c r="F19" s="34">
        <f>F20</f>
        <v>2220311.1</v>
      </c>
      <c r="G19" s="16">
        <f t="shared" ref="G19:H19" si="3">G20</f>
        <v>2404342</v>
      </c>
      <c r="H19" s="16">
        <f t="shared" si="3"/>
        <v>2539372</v>
      </c>
      <c r="I19" s="4">
        <f>G19/F19</f>
        <v>1.0828851866749662</v>
      </c>
      <c r="J19" s="4"/>
      <c r="K19" s="4"/>
      <c r="L19" s="4"/>
    </row>
    <row r="20" spans="1:12" ht="25.5" hidden="1" customHeight="1">
      <c r="A20" s="71" t="s">
        <v>8</v>
      </c>
      <c r="B20" s="55">
        <v>703</v>
      </c>
      <c r="C20" s="17" t="s">
        <v>7</v>
      </c>
      <c r="D20" s="24" t="s">
        <v>57</v>
      </c>
      <c r="E20" s="20"/>
      <c r="F20" s="21">
        <f>F21+F22+F23+F24+F25</f>
        <v>2220311.1</v>
      </c>
      <c r="G20" s="22">
        <f t="shared" ref="G20:H20" si="4">G21+G22+G23+G24+G25</f>
        <v>2404342</v>
      </c>
      <c r="H20" s="22">
        <f t="shared" si="4"/>
        <v>2539372</v>
      </c>
      <c r="I20" s="4">
        <f t="shared" ref="I20:I36" si="5">G20/F20</f>
        <v>1.0828851866749662</v>
      </c>
      <c r="J20" s="4"/>
      <c r="K20" s="4"/>
      <c r="L20" s="4"/>
    </row>
    <row r="21" spans="1:12" hidden="1">
      <c r="A21" s="23" t="s">
        <v>54</v>
      </c>
      <c r="B21" s="55">
        <v>703</v>
      </c>
      <c r="C21" s="17" t="s">
        <v>7</v>
      </c>
      <c r="D21" s="25" t="s">
        <v>57</v>
      </c>
      <c r="E21" s="18" t="s">
        <v>5</v>
      </c>
      <c r="F21" s="21">
        <v>1460730</v>
      </c>
      <c r="G21" s="22">
        <v>1532305</v>
      </c>
      <c r="H21" s="22">
        <v>1553756</v>
      </c>
      <c r="I21" s="4">
        <f t="shared" si="5"/>
        <v>1.0489994728663066</v>
      </c>
      <c r="J21" s="4"/>
      <c r="K21" s="4"/>
      <c r="L21" s="4"/>
    </row>
    <row r="22" spans="1:12" ht="25.5" hidden="1">
      <c r="A22" s="71" t="s">
        <v>55</v>
      </c>
      <c r="B22" s="55">
        <v>703</v>
      </c>
      <c r="C22" s="25" t="s">
        <v>7</v>
      </c>
      <c r="D22" s="25" t="s">
        <v>57</v>
      </c>
      <c r="E22" s="41">
        <v>129</v>
      </c>
      <c r="F22" s="21">
        <v>441140</v>
      </c>
      <c r="G22" s="22">
        <v>462756</v>
      </c>
      <c r="H22" s="22">
        <v>469235</v>
      </c>
      <c r="I22" s="4"/>
      <c r="J22" s="4"/>
      <c r="K22" s="4"/>
      <c r="L22" s="4"/>
    </row>
    <row r="23" spans="1:12" hidden="1">
      <c r="A23" s="23" t="s">
        <v>27</v>
      </c>
      <c r="B23" s="55">
        <v>703</v>
      </c>
      <c r="C23" s="17" t="s">
        <v>7</v>
      </c>
      <c r="D23" s="25" t="s">
        <v>57</v>
      </c>
      <c r="E23" s="18" t="s">
        <v>6</v>
      </c>
      <c r="F23" s="21">
        <v>286341.09999999998</v>
      </c>
      <c r="G23" s="22">
        <v>372306</v>
      </c>
      <c r="H23" s="22">
        <v>482331</v>
      </c>
      <c r="I23" s="4">
        <f t="shared" si="5"/>
        <v>1.3002185156095301</v>
      </c>
      <c r="J23" s="4"/>
      <c r="K23" s="4"/>
      <c r="L23" s="4"/>
    </row>
    <row r="24" spans="1:12" hidden="1">
      <c r="A24" s="17" t="s">
        <v>10</v>
      </c>
      <c r="B24" s="55">
        <v>703</v>
      </c>
      <c r="C24" s="17" t="s">
        <v>7</v>
      </c>
      <c r="D24" s="25" t="s">
        <v>57</v>
      </c>
      <c r="E24" s="18" t="s">
        <v>9</v>
      </c>
      <c r="F24" s="21">
        <v>21200</v>
      </c>
      <c r="G24" s="22">
        <v>25540</v>
      </c>
      <c r="H24" s="22">
        <v>22550</v>
      </c>
      <c r="I24" s="4">
        <f t="shared" si="5"/>
        <v>1.2047169811320755</v>
      </c>
      <c r="J24" s="4"/>
      <c r="K24" s="4"/>
      <c r="L24" s="4"/>
    </row>
    <row r="25" spans="1:12" hidden="1">
      <c r="A25" s="17" t="s">
        <v>24</v>
      </c>
      <c r="B25" s="55">
        <v>703</v>
      </c>
      <c r="C25" s="17" t="s">
        <v>7</v>
      </c>
      <c r="D25" s="25" t="s">
        <v>57</v>
      </c>
      <c r="E25" s="18" t="s">
        <v>21</v>
      </c>
      <c r="F25" s="21">
        <v>10900</v>
      </c>
      <c r="G25" s="22">
        <v>11435</v>
      </c>
      <c r="H25" s="22">
        <v>11500</v>
      </c>
      <c r="I25" s="4">
        <f t="shared" si="5"/>
        <v>1.0490825688073395</v>
      </c>
      <c r="J25" s="4"/>
      <c r="K25" s="4"/>
      <c r="L25" s="4"/>
    </row>
    <row r="26" spans="1:12" hidden="1">
      <c r="A26" s="17"/>
      <c r="B26" s="55">
        <v>703</v>
      </c>
      <c r="C26" s="17" t="s">
        <v>7</v>
      </c>
      <c r="D26" s="27">
        <v>7824009</v>
      </c>
      <c r="E26" s="20"/>
      <c r="F26" s="21"/>
      <c r="G26" s="16">
        <f t="shared" ref="G26:G27" si="6">F26*1.049</f>
        <v>0</v>
      </c>
      <c r="H26" s="16">
        <f t="shared" ref="H26:H27" si="7">G26*1.14</f>
        <v>0</v>
      </c>
      <c r="I26" s="4" t="e">
        <f t="shared" si="5"/>
        <v>#DIV/0!</v>
      </c>
      <c r="J26" s="4"/>
      <c r="K26" s="4"/>
      <c r="L26" s="4"/>
    </row>
    <row r="27" spans="1:12" hidden="1">
      <c r="A27" s="17"/>
      <c r="B27" s="55">
        <v>703</v>
      </c>
      <c r="C27" s="17" t="s">
        <v>7</v>
      </c>
      <c r="D27" s="27">
        <v>7824009</v>
      </c>
      <c r="E27" s="20">
        <v>414</v>
      </c>
      <c r="F27" s="21"/>
      <c r="G27" s="16">
        <f t="shared" si="6"/>
        <v>0</v>
      </c>
      <c r="H27" s="16">
        <f t="shared" si="7"/>
        <v>0</v>
      </c>
      <c r="I27" s="4" t="e">
        <f t="shared" si="5"/>
        <v>#DIV/0!</v>
      </c>
      <c r="J27" s="4"/>
      <c r="K27" s="4"/>
      <c r="L27" s="4"/>
    </row>
    <row r="28" spans="1:12" ht="22.5" hidden="1">
      <c r="A28" s="47" t="s">
        <v>12</v>
      </c>
      <c r="B28" s="55">
        <v>703</v>
      </c>
      <c r="C28" s="24" t="s">
        <v>11</v>
      </c>
      <c r="D28" s="27"/>
      <c r="E28" s="20"/>
      <c r="F28" s="34">
        <f>F29</f>
        <v>41100</v>
      </c>
      <c r="G28" s="16">
        <f>G29</f>
        <v>43100</v>
      </c>
      <c r="H28" s="16">
        <f>H29</f>
        <v>43700</v>
      </c>
      <c r="I28" s="4"/>
      <c r="J28" s="4"/>
      <c r="K28" s="4"/>
      <c r="L28" s="4"/>
    </row>
    <row r="29" spans="1:12" ht="22.5" hidden="1">
      <c r="A29" s="75" t="s">
        <v>74</v>
      </c>
      <c r="B29" s="55">
        <v>703</v>
      </c>
      <c r="C29" s="25" t="s">
        <v>11</v>
      </c>
      <c r="D29" s="127" t="s">
        <v>72</v>
      </c>
      <c r="E29" s="128"/>
      <c r="F29" s="21">
        <v>41100</v>
      </c>
      <c r="G29" s="22">
        <v>43100</v>
      </c>
      <c r="H29" s="22">
        <v>43700</v>
      </c>
      <c r="I29" s="4"/>
      <c r="J29" s="4"/>
      <c r="K29" s="4"/>
      <c r="L29" s="4"/>
    </row>
    <row r="30" spans="1:12" hidden="1">
      <c r="A30" s="75" t="s">
        <v>49</v>
      </c>
      <c r="B30" s="55">
        <v>703</v>
      </c>
      <c r="C30" s="25" t="s">
        <v>11</v>
      </c>
      <c r="D30" s="29" t="s">
        <v>72</v>
      </c>
      <c r="E30" s="73">
        <v>530</v>
      </c>
      <c r="F30" s="21">
        <v>41100</v>
      </c>
      <c r="G30" s="22">
        <v>43100</v>
      </c>
      <c r="H30" s="22">
        <v>43700</v>
      </c>
      <c r="I30" s="4"/>
      <c r="J30" s="4"/>
      <c r="K30" s="4"/>
      <c r="L30" s="4"/>
    </row>
    <row r="31" spans="1:12" hidden="1">
      <c r="A31" s="47" t="s">
        <v>41</v>
      </c>
      <c r="B31" s="55">
        <v>703</v>
      </c>
      <c r="C31" s="39" t="s">
        <v>40</v>
      </c>
      <c r="D31" s="58"/>
      <c r="E31" s="74"/>
      <c r="F31" s="34">
        <f>F32</f>
        <v>20920</v>
      </c>
      <c r="G31" s="16"/>
      <c r="H31" s="16"/>
      <c r="I31" s="4"/>
      <c r="J31" s="4"/>
      <c r="K31" s="4"/>
      <c r="L31" s="4"/>
    </row>
    <row r="32" spans="1:12" ht="25.5" hidden="1">
      <c r="A32" s="71" t="s">
        <v>58</v>
      </c>
      <c r="B32" s="55">
        <v>703</v>
      </c>
      <c r="C32" s="25" t="s">
        <v>40</v>
      </c>
      <c r="D32" s="146" t="s">
        <v>59</v>
      </c>
      <c r="E32" s="147"/>
      <c r="F32" s="21">
        <f>F33</f>
        <v>20920</v>
      </c>
      <c r="G32" s="22"/>
      <c r="H32" s="22"/>
      <c r="I32" s="4"/>
      <c r="J32" s="4"/>
      <c r="K32" s="4"/>
      <c r="L32" s="4"/>
    </row>
    <row r="33" spans="1:12" hidden="1">
      <c r="A33" s="71" t="s">
        <v>60</v>
      </c>
      <c r="B33" s="55">
        <v>703</v>
      </c>
      <c r="C33" s="25" t="s">
        <v>40</v>
      </c>
      <c r="D33" s="66" t="s">
        <v>59</v>
      </c>
      <c r="E33" s="54">
        <v>530</v>
      </c>
      <c r="F33" s="21">
        <v>20920</v>
      </c>
      <c r="G33" s="16"/>
      <c r="H33" s="16"/>
      <c r="I33" s="4"/>
      <c r="J33" s="4"/>
      <c r="K33" s="4"/>
      <c r="L33" s="4"/>
    </row>
    <row r="34" spans="1:12" hidden="1">
      <c r="A34" s="17" t="s">
        <v>14</v>
      </c>
      <c r="B34" s="55">
        <v>703</v>
      </c>
      <c r="C34" s="31" t="s">
        <v>13</v>
      </c>
      <c r="D34" s="32"/>
      <c r="E34" s="33"/>
      <c r="F34" s="34">
        <f>F35</f>
        <v>10000</v>
      </c>
      <c r="G34" s="16">
        <f t="shared" ref="G34:H34" si="8">G35</f>
        <v>10500</v>
      </c>
      <c r="H34" s="16">
        <f t="shared" si="8"/>
        <v>10500</v>
      </c>
      <c r="I34" s="4">
        <f t="shared" si="5"/>
        <v>1.05</v>
      </c>
      <c r="J34" s="4"/>
      <c r="K34" s="4"/>
      <c r="L34" s="4"/>
    </row>
    <row r="35" spans="1:12" hidden="1">
      <c r="A35" s="23" t="s">
        <v>65</v>
      </c>
      <c r="B35" s="55">
        <v>703</v>
      </c>
      <c r="C35" s="17" t="s">
        <v>13</v>
      </c>
      <c r="D35" s="69" t="s">
        <v>63</v>
      </c>
      <c r="E35" s="20"/>
      <c r="F35" s="21">
        <f>F36</f>
        <v>10000</v>
      </c>
      <c r="G35" s="22">
        <f>G36</f>
        <v>10500</v>
      </c>
      <c r="H35" s="22">
        <f>H36</f>
        <v>10500</v>
      </c>
      <c r="I35" s="4">
        <f t="shared" si="5"/>
        <v>1.05</v>
      </c>
      <c r="J35" s="4"/>
      <c r="K35" s="4"/>
      <c r="L35" s="4"/>
    </row>
    <row r="36" spans="1:12" hidden="1">
      <c r="A36" s="17" t="s">
        <v>16</v>
      </c>
      <c r="B36" s="55">
        <v>703</v>
      </c>
      <c r="C36" s="17" t="s">
        <v>13</v>
      </c>
      <c r="D36" s="70" t="s">
        <v>64</v>
      </c>
      <c r="E36" s="18" t="s">
        <v>15</v>
      </c>
      <c r="F36" s="21">
        <v>10000</v>
      </c>
      <c r="G36" s="22">
        <v>10500</v>
      </c>
      <c r="H36" s="22">
        <v>10500</v>
      </c>
      <c r="I36" s="4">
        <f t="shared" si="5"/>
        <v>1.05</v>
      </c>
      <c r="J36" s="4"/>
      <c r="K36" s="4"/>
      <c r="L36" s="4"/>
    </row>
    <row r="37" spans="1:12" hidden="1">
      <c r="A37" s="17" t="s">
        <v>18</v>
      </c>
      <c r="B37" s="55">
        <v>703</v>
      </c>
      <c r="C37" s="31" t="s">
        <v>17</v>
      </c>
      <c r="D37" s="32"/>
      <c r="E37" s="33"/>
      <c r="F37" s="34">
        <f>F38</f>
        <v>4527.8999999999996</v>
      </c>
      <c r="G37" s="16">
        <f t="shared" ref="G37:H38" si="9">G38</f>
        <v>4750</v>
      </c>
      <c r="H37" s="16">
        <f t="shared" si="9"/>
        <v>4817</v>
      </c>
      <c r="I37" s="4"/>
      <c r="J37" s="4"/>
      <c r="K37" s="4"/>
      <c r="L37" s="4"/>
    </row>
    <row r="38" spans="1:12" hidden="1">
      <c r="A38" s="71" t="s">
        <v>61</v>
      </c>
      <c r="B38" s="55">
        <v>703</v>
      </c>
      <c r="C38" s="17" t="s">
        <v>17</v>
      </c>
      <c r="D38" s="138" t="s">
        <v>62</v>
      </c>
      <c r="E38" s="139"/>
      <c r="F38" s="21">
        <f>F39</f>
        <v>4527.8999999999996</v>
      </c>
      <c r="G38" s="22">
        <f t="shared" si="9"/>
        <v>4750</v>
      </c>
      <c r="H38" s="22">
        <f t="shared" si="9"/>
        <v>4817</v>
      </c>
      <c r="I38" s="4"/>
      <c r="J38" s="4"/>
      <c r="K38" s="4"/>
      <c r="L38" s="4"/>
    </row>
    <row r="39" spans="1:12" hidden="1">
      <c r="A39" s="23" t="s">
        <v>42</v>
      </c>
      <c r="B39" s="55">
        <v>703</v>
      </c>
      <c r="C39" s="17" t="s">
        <v>17</v>
      </c>
      <c r="D39" s="67" t="s">
        <v>62</v>
      </c>
      <c r="E39" s="41">
        <v>853</v>
      </c>
      <c r="F39" s="21">
        <v>4527.8999999999996</v>
      </c>
      <c r="G39" s="22">
        <v>4750</v>
      </c>
      <c r="H39" s="22">
        <v>4817</v>
      </c>
      <c r="I39" s="4"/>
      <c r="J39" s="4"/>
      <c r="K39" s="4"/>
      <c r="L39" s="4"/>
    </row>
    <row r="40" spans="1:12" hidden="1">
      <c r="A40" s="23" t="s">
        <v>46</v>
      </c>
      <c r="B40" s="55">
        <v>703</v>
      </c>
      <c r="C40" s="39" t="s">
        <v>45</v>
      </c>
      <c r="D40" s="32"/>
      <c r="E40" s="33"/>
      <c r="F40" s="60">
        <f>F41</f>
        <v>57579</v>
      </c>
      <c r="G40" s="16">
        <f t="shared" ref="G40:H40" si="10">G41</f>
        <v>55451</v>
      </c>
      <c r="H40" s="16">
        <f t="shared" si="10"/>
        <v>55451</v>
      </c>
      <c r="I40" s="4"/>
      <c r="J40" s="4"/>
      <c r="K40" s="4"/>
      <c r="L40" s="4"/>
    </row>
    <row r="41" spans="1:12" hidden="1">
      <c r="A41" s="23" t="s">
        <v>47</v>
      </c>
      <c r="B41" s="55">
        <v>703</v>
      </c>
      <c r="C41" s="24" t="s">
        <v>48</v>
      </c>
      <c r="D41" s="19"/>
      <c r="E41" s="20"/>
      <c r="F41" s="21">
        <f>F42</f>
        <v>57579</v>
      </c>
      <c r="G41" s="22">
        <f>G42</f>
        <v>55451</v>
      </c>
      <c r="H41" s="22">
        <f>H42</f>
        <v>55451</v>
      </c>
      <c r="I41" s="4"/>
      <c r="J41" s="4"/>
      <c r="K41" s="4"/>
      <c r="L41" s="4"/>
    </row>
    <row r="42" spans="1:12" ht="24.75" hidden="1" customHeight="1">
      <c r="A42" s="71" t="s">
        <v>66</v>
      </c>
      <c r="B42" s="55">
        <v>703</v>
      </c>
      <c r="C42" s="25" t="s">
        <v>48</v>
      </c>
      <c r="D42" s="115" t="s">
        <v>67</v>
      </c>
      <c r="E42" s="116"/>
      <c r="F42" s="21">
        <f>F43+F44</f>
        <v>57579</v>
      </c>
      <c r="G42" s="22">
        <f t="shared" ref="G42:H42" si="11">G43+G44</f>
        <v>55451</v>
      </c>
      <c r="H42" s="22">
        <f t="shared" si="11"/>
        <v>55451</v>
      </c>
      <c r="I42" s="4"/>
      <c r="J42" s="4"/>
      <c r="K42" s="4"/>
      <c r="L42" s="4"/>
    </row>
    <row r="43" spans="1:12" ht="15" hidden="1" customHeight="1">
      <c r="A43" s="23" t="s">
        <v>54</v>
      </c>
      <c r="B43" s="55">
        <v>703</v>
      </c>
      <c r="C43" s="30" t="s">
        <v>48</v>
      </c>
      <c r="D43" s="68" t="s">
        <v>67</v>
      </c>
      <c r="E43" s="52">
        <v>121</v>
      </c>
      <c r="F43" s="21">
        <v>44224</v>
      </c>
      <c r="G43" s="22">
        <v>42589</v>
      </c>
      <c r="H43" s="22">
        <v>42589</v>
      </c>
      <c r="I43" s="4"/>
      <c r="J43" s="4"/>
      <c r="K43" s="4"/>
      <c r="L43" s="4"/>
    </row>
    <row r="44" spans="1:12" ht="26.25" hidden="1" customHeight="1">
      <c r="A44" s="23" t="s">
        <v>55</v>
      </c>
      <c r="B44" s="55">
        <v>703</v>
      </c>
      <c r="C44" s="30" t="s">
        <v>48</v>
      </c>
      <c r="D44" s="68" t="s">
        <v>67</v>
      </c>
      <c r="E44" s="54">
        <v>129</v>
      </c>
      <c r="F44" s="21">
        <v>13355</v>
      </c>
      <c r="G44" s="22">
        <v>12862</v>
      </c>
      <c r="H44" s="22">
        <v>12862</v>
      </c>
      <c r="I44" s="4"/>
      <c r="J44" s="4"/>
      <c r="K44" s="4"/>
      <c r="L44" s="4"/>
    </row>
    <row r="45" spans="1:12" hidden="1">
      <c r="A45" s="17" t="s">
        <v>31</v>
      </c>
      <c r="B45" s="55">
        <v>703</v>
      </c>
      <c r="C45" s="31" t="s">
        <v>29</v>
      </c>
      <c r="D45" s="32"/>
      <c r="E45" s="33"/>
      <c r="F45" s="60">
        <f>F46+F49</f>
        <v>556042.16999999993</v>
      </c>
      <c r="G45" s="16">
        <f t="shared" ref="G45:H45" si="12">G46+G49</f>
        <v>436500</v>
      </c>
      <c r="H45" s="16">
        <f t="shared" si="12"/>
        <v>457800</v>
      </c>
      <c r="I45" s="4"/>
      <c r="J45" s="4"/>
      <c r="K45" s="4"/>
      <c r="L45" s="4"/>
    </row>
    <row r="46" spans="1:12" hidden="1">
      <c r="A46" s="17" t="s">
        <v>44</v>
      </c>
      <c r="B46" s="55">
        <v>703</v>
      </c>
      <c r="C46" s="39" t="s">
        <v>43</v>
      </c>
      <c r="D46" s="19"/>
      <c r="E46" s="20"/>
      <c r="F46" s="34">
        <f>F47</f>
        <v>416042.17</v>
      </c>
      <c r="G46" s="16">
        <f t="shared" ref="G46:H47" si="13">G47</f>
        <v>436500</v>
      </c>
      <c r="H46" s="16">
        <f t="shared" si="13"/>
        <v>457800</v>
      </c>
      <c r="I46" s="4"/>
      <c r="J46" s="4"/>
      <c r="K46" s="4"/>
      <c r="L46" s="4"/>
    </row>
    <row r="47" spans="1:12" hidden="1">
      <c r="A47" s="47" t="s">
        <v>68</v>
      </c>
      <c r="B47" s="55">
        <v>703</v>
      </c>
      <c r="C47" s="25" t="s">
        <v>43</v>
      </c>
      <c r="D47" s="127" t="s">
        <v>69</v>
      </c>
      <c r="E47" s="128"/>
      <c r="F47" s="21">
        <f>F48</f>
        <v>416042.17</v>
      </c>
      <c r="G47" s="22">
        <v>436500</v>
      </c>
      <c r="H47" s="22">
        <f t="shared" si="13"/>
        <v>457800</v>
      </c>
      <c r="I47" s="4"/>
      <c r="J47" s="4"/>
      <c r="K47" s="4"/>
      <c r="L47" s="4"/>
    </row>
    <row r="48" spans="1:12" hidden="1">
      <c r="A48" s="23" t="s">
        <v>27</v>
      </c>
      <c r="B48" s="55">
        <v>703</v>
      </c>
      <c r="C48" s="25" t="s">
        <v>43</v>
      </c>
      <c r="D48" s="25" t="s">
        <v>69</v>
      </c>
      <c r="E48" s="25" t="s">
        <v>6</v>
      </c>
      <c r="F48" s="21">
        <v>416042.17</v>
      </c>
      <c r="G48" s="22">
        <v>436500</v>
      </c>
      <c r="H48" s="22">
        <v>457800</v>
      </c>
      <c r="I48" s="4"/>
      <c r="J48" s="4"/>
      <c r="K48" s="4"/>
      <c r="L48" s="4"/>
    </row>
    <row r="49" spans="1:12" hidden="1">
      <c r="A49" s="17" t="s">
        <v>20</v>
      </c>
      <c r="B49" s="55">
        <v>703</v>
      </c>
      <c r="C49" s="39" t="s">
        <v>19</v>
      </c>
      <c r="D49" s="61"/>
      <c r="E49" s="62"/>
      <c r="F49" s="34">
        <f>F50</f>
        <v>140000</v>
      </c>
      <c r="G49" s="16">
        <f t="shared" ref="G49:H50" si="14">G50</f>
        <v>0</v>
      </c>
      <c r="H49" s="16">
        <f t="shared" si="14"/>
        <v>0</v>
      </c>
      <c r="I49" s="4"/>
      <c r="J49" s="4"/>
      <c r="K49" s="4"/>
      <c r="L49" s="4"/>
    </row>
    <row r="50" spans="1:12" hidden="1">
      <c r="A50" s="23" t="s">
        <v>71</v>
      </c>
      <c r="B50" s="55">
        <v>703</v>
      </c>
      <c r="C50" s="8" t="s">
        <v>19</v>
      </c>
      <c r="D50" s="115" t="s">
        <v>70</v>
      </c>
      <c r="E50" s="116"/>
      <c r="F50" s="21">
        <f>F51</f>
        <v>140000</v>
      </c>
      <c r="G50" s="22">
        <f t="shared" si="14"/>
        <v>0</v>
      </c>
      <c r="H50" s="22">
        <f t="shared" si="14"/>
        <v>0</v>
      </c>
      <c r="I50" s="4">
        <f t="shared" ref="I50:I51" si="15">G50/F50</f>
        <v>0</v>
      </c>
      <c r="J50" s="4"/>
      <c r="K50" s="4"/>
      <c r="L50" s="4"/>
    </row>
    <row r="51" spans="1:12" ht="12.75" hidden="1" customHeight="1">
      <c r="A51" s="23" t="s">
        <v>27</v>
      </c>
      <c r="B51" s="55">
        <v>703</v>
      </c>
      <c r="C51" s="25" t="s">
        <v>19</v>
      </c>
      <c r="D51" s="72" t="s">
        <v>70</v>
      </c>
      <c r="E51" s="54">
        <v>244</v>
      </c>
      <c r="F51" s="21">
        <v>140000</v>
      </c>
      <c r="G51" s="16"/>
      <c r="H51" s="16"/>
      <c r="I51" s="4">
        <f t="shared" si="15"/>
        <v>0</v>
      </c>
      <c r="J51" s="4"/>
      <c r="K51" s="4"/>
      <c r="L51" s="4"/>
    </row>
    <row r="52" spans="1:12" ht="409.6" hidden="1" customHeight="1">
      <c r="A52" s="28"/>
      <c r="B52" s="50"/>
      <c r="C52" s="28"/>
      <c r="D52" s="37"/>
      <c r="E52" s="28"/>
      <c r="F52" s="38" t="s">
        <v>26</v>
      </c>
      <c r="G52" s="89"/>
      <c r="H52" s="89"/>
      <c r="I52" s="28"/>
      <c r="J52" s="28"/>
    </row>
    <row r="53" spans="1:12" ht="12.75" hidden="1" customHeight="1">
      <c r="A53" s="185" t="s">
        <v>22</v>
      </c>
      <c r="B53" s="185"/>
      <c r="C53" s="185"/>
      <c r="D53" s="185"/>
      <c r="E53" s="185"/>
      <c r="F53" s="185"/>
      <c r="G53" s="38"/>
      <c r="H53" s="38"/>
      <c r="I53" s="38"/>
      <c r="J53" s="28"/>
    </row>
    <row r="54" spans="1:12" ht="12.75" hidden="1" customHeight="1">
      <c r="A54" s="185" t="s">
        <v>52</v>
      </c>
      <c r="B54" s="185"/>
      <c r="C54" s="185"/>
      <c r="D54" s="185"/>
      <c r="E54" s="185"/>
      <c r="F54" s="185"/>
      <c r="G54" s="38"/>
      <c r="H54" s="38"/>
      <c r="I54" s="38"/>
      <c r="J54" s="38"/>
    </row>
    <row r="55" spans="1:12" ht="10.5" hidden="1" customHeight="1">
      <c r="A55" s="185" t="s">
        <v>50</v>
      </c>
      <c r="B55" s="185"/>
      <c r="C55" s="185"/>
      <c r="D55" s="185"/>
      <c r="E55" s="185"/>
      <c r="F55" s="185"/>
      <c r="G55" s="38"/>
      <c r="H55" s="38"/>
      <c r="I55" s="38"/>
      <c r="J55" s="38"/>
    </row>
    <row r="56" spans="1:12" ht="12.75" hidden="1" customHeight="1">
      <c r="A56" s="185" t="s">
        <v>35</v>
      </c>
      <c r="B56" s="185"/>
      <c r="C56" s="185"/>
      <c r="D56" s="185"/>
      <c r="E56" s="185"/>
      <c r="F56" s="185"/>
      <c r="G56" s="38"/>
      <c r="H56" s="38"/>
      <c r="I56" s="5"/>
      <c r="J56" s="5"/>
      <c r="K56" s="5"/>
      <c r="L56" s="5"/>
    </row>
    <row r="57" spans="1:12" ht="12.75" hidden="1" customHeight="1">
      <c r="A57" s="77"/>
      <c r="B57" s="184" t="s">
        <v>51</v>
      </c>
      <c r="C57" s="184"/>
      <c r="D57" s="184"/>
      <c r="E57" s="184"/>
      <c r="F57" s="184"/>
      <c r="G57" s="5"/>
      <c r="H57" s="5"/>
      <c r="I57" s="5"/>
      <c r="J57" s="5"/>
      <c r="K57" s="5"/>
      <c r="L57" s="5"/>
    </row>
    <row r="58" spans="1:12" ht="18" hidden="1" customHeight="1">
      <c r="A58" s="186" t="s">
        <v>23</v>
      </c>
      <c r="B58" s="186"/>
      <c r="C58" s="186"/>
      <c r="D58" s="186"/>
      <c r="E58" s="186"/>
      <c r="F58" s="186"/>
      <c r="G58" s="185"/>
      <c r="H58" s="185"/>
      <c r="I58" s="185"/>
      <c r="J58" s="185"/>
      <c r="K58" s="185"/>
      <c r="L58" s="185"/>
    </row>
    <row r="59" spans="1:12" ht="12.75" hidden="1" customHeight="1">
      <c r="A59" s="187" t="s">
        <v>75</v>
      </c>
      <c r="B59" s="187"/>
      <c r="C59" s="187"/>
      <c r="D59" s="187"/>
      <c r="E59" s="187"/>
      <c r="F59" s="187"/>
      <c r="G59" s="185"/>
      <c r="H59" s="185"/>
      <c r="I59" s="185"/>
      <c r="J59" s="185"/>
      <c r="K59" s="185"/>
      <c r="L59" s="185"/>
    </row>
    <row r="60" spans="1:12" ht="12.75" hidden="1" customHeight="1">
      <c r="A60" s="28"/>
      <c r="B60" s="50"/>
      <c r="C60" s="28"/>
      <c r="D60" s="37"/>
      <c r="E60" s="28"/>
      <c r="F60" s="28"/>
      <c r="G60" s="77"/>
      <c r="H60" s="184"/>
      <c r="I60" s="184"/>
      <c r="J60" s="184"/>
      <c r="K60" s="184"/>
      <c r="L60" s="184"/>
    </row>
    <row r="61" spans="1:12" ht="12.75" hidden="1" customHeight="1">
      <c r="A61" s="7" t="s">
        <v>1</v>
      </c>
      <c r="B61" s="52" t="s">
        <v>4</v>
      </c>
      <c r="C61" s="7" t="s">
        <v>0</v>
      </c>
      <c r="D61" s="8" t="s">
        <v>2</v>
      </c>
      <c r="E61" s="9" t="s">
        <v>3</v>
      </c>
      <c r="F61" s="103"/>
      <c r="G61" s="101">
        <v>2017</v>
      </c>
      <c r="H61" s="102">
        <v>2018</v>
      </c>
      <c r="I61" s="28"/>
      <c r="J61" s="28"/>
    </row>
    <row r="62" spans="1:12" ht="12.75" hidden="1" customHeight="1">
      <c r="A62" s="10"/>
      <c r="B62" s="53"/>
      <c r="C62" s="10"/>
      <c r="D62" s="11"/>
      <c r="E62" s="12"/>
      <c r="F62" s="12"/>
      <c r="G62" s="104"/>
      <c r="H62" s="105"/>
      <c r="I62" s="28"/>
      <c r="J62" s="28"/>
    </row>
    <row r="63" spans="1:12" hidden="1">
      <c r="A63" s="13" t="s">
        <v>38</v>
      </c>
      <c r="B63" s="55">
        <v>703</v>
      </c>
      <c r="C63" s="14"/>
      <c r="D63" s="15"/>
      <c r="E63" s="14"/>
      <c r="F63" s="100"/>
      <c r="G63" s="100">
        <f>G64+G88+G93+G97</f>
        <v>3422120</v>
      </c>
      <c r="H63" s="93">
        <f>H64+H88+H93+H97</f>
        <v>3585662</v>
      </c>
      <c r="I63" s="28"/>
      <c r="J63" s="43"/>
      <c r="L63" s="2"/>
    </row>
    <row r="64" spans="1:12" ht="14.25" hidden="1">
      <c r="A64" s="83" t="s">
        <v>30</v>
      </c>
      <c r="B64" s="55">
        <v>703</v>
      </c>
      <c r="C64" s="31" t="s">
        <v>28</v>
      </c>
      <c r="D64" s="19"/>
      <c r="E64" s="20"/>
      <c r="F64" s="59"/>
      <c r="G64" s="59">
        <f>G65+G69+G76+G79+G82+G85</f>
        <v>2930169</v>
      </c>
      <c r="H64" s="60">
        <f>H65+H69+H76+H79+H82+H85</f>
        <v>3072411</v>
      </c>
      <c r="I64" s="28"/>
      <c r="J64" s="28"/>
    </row>
    <row r="65" spans="1:12" ht="22.5" hidden="1">
      <c r="A65" s="47" t="s">
        <v>37</v>
      </c>
      <c r="B65" s="55">
        <v>703</v>
      </c>
      <c r="C65" s="24" t="s">
        <v>39</v>
      </c>
      <c r="D65" s="19"/>
      <c r="E65" s="19"/>
      <c r="F65" s="57"/>
      <c r="G65" s="57">
        <f t="shared" ref="G65:H65" si="16">G66</f>
        <v>467477</v>
      </c>
      <c r="H65" s="34">
        <f t="shared" si="16"/>
        <v>474022</v>
      </c>
      <c r="I65" s="28"/>
      <c r="J65" s="28"/>
    </row>
    <row r="66" spans="1:12" ht="25.5" hidden="1">
      <c r="A66" s="71" t="s">
        <v>73</v>
      </c>
      <c r="B66" s="55">
        <v>703</v>
      </c>
      <c r="C66" s="25" t="s">
        <v>39</v>
      </c>
      <c r="D66" s="127" t="s">
        <v>53</v>
      </c>
      <c r="E66" s="128"/>
      <c r="F66" s="48"/>
      <c r="G66" s="48">
        <f t="shared" ref="G66:H66" si="17">G67+G68</f>
        <v>467477</v>
      </c>
      <c r="H66" s="21">
        <f t="shared" si="17"/>
        <v>474022</v>
      </c>
      <c r="I66" s="28"/>
      <c r="J66" s="43"/>
      <c r="L66" s="2"/>
    </row>
    <row r="67" spans="1:12" hidden="1">
      <c r="A67" s="23" t="s">
        <v>54</v>
      </c>
      <c r="B67" s="55">
        <v>703</v>
      </c>
      <c r="C67" s="25" t="s">
        <v>39</v>
      </c>
      <c r="D67" s="25" t="s">
        <v>53</v>
      </c>
      <c r="E67" s="19" t="s">
        <v>5</v>
      </c>
      <c r="F67" s="48"/>
      <c r="G67" s="40">
        <v>359045</v>
      </c>
      <c r="H67" s="40">
        <v>364072</v>
      </c>
      <c r="I67" s="28"/>
      <c r="J67" s="28"/>
    </row>
    <row r="68" spans="1:12" ht="25.5" hidden="1">
      <c r="A68" s="71" t="s">
        <v>55</v>
      </c>
      <c r="B68" s="55">
        <v>703</v>
      </c>
      <c r="C68" s="25" t="s">
        <v>39</v>
      </c>
      <c r="D68" s="25" t="s">
        <v>53</v>
      </c>
      <c r="E68" s="19" t="s">
        <v>56</v>
      </c>
      <c r="F68" s="48"/>
      <c r="G68" s="65">
        <v>108432</v>
      </c>
      <c r="H68" s="40">
        <v>109950</v>
      </c>
      <c r="I68" s="28"/>
      <c r="J68" s="28"/>
    </row>
    <row r="69" spans="1:12" ht="25.5" hidden="1">
      <c r="A69" s="23" t="s">
        <v>8</v>
      </c>
      <c r="B69" s="55">
        <v>703</v>
      </c>
      <c r="C69" s="18" t="s">
        <v>7</v>
      </c>
      <c r="D69" s="19"/>
      <c r="E69" s="20"/>
      <c r="F69" s="57"/>
      <c r="G69" s="57">
        <f t="shared" ref="G69:H69" si="18">G70</f>
        <v>2404342</v>
      </c>
      <c r="H69" s="34">
        <f t="shared" si="18"/>
        <v>2539372</v>
      </c>
      <c r="I69" s="28"/>
      <c r="J69" s="28"/>
    </row>
    <row r="70" spans="1:12" ht="25.5" hidden="1">
      <c r="A70" s="71" t="s">
        <v>8</v>
      </c>
      <c r="B70" s="55">
        <v>703</v>
      </c>
      <c r="C70" s="17" t="s">
        <v>7</v>
      </c>
      <c r="D70" s="24" t="s">
        <v>57</v>
      </c>
      <c r="E70" s="20"/>
      <c r="F70" s="48"/>
      <c r="G70" s="48">
        <f t="shared" ref="G70:H70" si="19">G71+G72+G73+G74+G75</f>
        <v>2404342</v>
      </c>
      <c r="H70" s="21">
        <f t="shared" si="19"/>
        <v>2539372</v>
      </c>
      <c r="I70" s="28"/>
      <c r="J70" s="28"/>
    </row>
    <row r="71" spans="1:12" hidden="1">
      <c r="A71" s="23" t="s">
        <v>54</v>
      </c>
      <c r="B71" s="55">
        <v>703</v>
      </c>
      <c r="C71" s="17" t="s">
        <v>7</v>
      </c>
      <c r="D71" s="25" t="s">
        <v>57</v>
      </c>
      <c r="E71" s="18" t="s">
        <v>5</v>
      </c>
      <c r="F71" s="48"/>
      <c r="G71" s="40">
        <v>1532305</v>
      </c>
      <c r="H71" s="40">
        <v>1553756</v>
      </c>
      <c r="I71" s="28"/>
      <c r="J71" s="43"/>
      <c r="L71" s="2"/>
    </row>
    <row r="72" spans="1:12" ht="25.5" hidden="1">
      <c r="A72" s="71" t="s">
        <v>55</v>
      </c>
      <c r="B72" s="55">
        <v>703</v>
      </c>
      <c r="C72" s="25" t="s">
        <v>7</v>
      </c>
      <c r="D72" s="25" t="s">
        <v>57</v>
      </c>
      <c r="E72" s="41">
        <v>129</v>
      </c>
      <c r="F72" s="48"/>
      <c r="G72" s="40">
        <v>462756</v>
      </c>
      <c r="H72" s="40">
        <v>469235</v>
      </c>
      <c r="I72" s="28"/>
      <c r="J72" s="43"/>
      <c r="L72" s="2"/>
    </row>
    <row r="73" spans="1:12" hidden="1">
      <c r="A73" s="23" t="s">
        <v>27</v>
      </c>
      <c r="B73" s="55">
        <v>703</v>
      </c>
      <c r="C73" s="17" t="s">
        <v>7</v>
      </c>
      <c r="D73" s="25" t="s">
        <v>57</v>
      </c>
      <c r="E73" s="18" t="s">
        <v>6</v>
      </c>
      <c r="F73" s="48"/>
      <c r="G73" s="40">
        <v>372306</v>
      </c>
      <c r="H73" s="40">
        <v>482331</v>
      </c>
      <c r="I73" s="28"/>
      <c r="J73" s="43"/>
      <c r="L73" s="2"/>
    </row>
    <row r="74" spans="1:12" hidden="1">
      <c r="A74" s="17" t="s">
        <v>10</v>
      </c>
      <c r="B74" s="55">
        <v>703</v>
      </c>
      <c r="C74" s="17" t="s">
        <v>7</v>
      </c>
      <c r="D74" s="25" t="s">
        <v>57</v>
      </c>
      <c r="E74" s="18" t="s">
        <v>9</v>
      </c>
      <c r="F74" s="48"/>
      <c r="G74" s="40">
        <v>25540</v>
      </c>
      <c r="H74" s="40">
        <v>22550</v>
      </c>
      <c r="I74" s="28"/>
      <c r="J74" s="43"/>
      <c r="L74" s="2"/>
    </row>
    <row r="75" spans="1:12" hidden="1">
      <c r="A75" s="17" t="s">
        <v>24</v>
      </c>
      <c r="B75" s="55">
        <v>703</v>
      </c>
      <c r="C75" s="17" t="s">
        <v>7</v>
      </c>
      <c r="D75" s="25" t="s">
        <v>57</v>
      </c>
      <c r="E75" s="18" t="s">
        <v>21</v>
      </c>
      <c r="F75" s="48"/>
      <c r="G75" s="40">
        <v>11435</v>
      </c>
      <c r="H75" s="40">
        <v>11500</v>
      </c>
      <c r="I75" s="28"/>
      <c r="J75" s="28"/>
    </row>
    <row r="76" spans="1:12" ht="22.5" hidden="1">
      <c r="A76" s="47" t="s">
        <v>12</v>
      </c>
      <c r="B76" s="55">
        <v>703</v>
      </c>
      <c r="C76" s="24" t="s">
        <v>11</v>
      </c>
      <c r="D76" s="27"/>
      <c r="E76" s="20"/>
      <c r="F76" s="57"/>
      <c r="G76" s="57">
        <f>G77</f>
        <v>43100</v>
      </c>
      <c r="H76" s="34">
        <f>H77</f>
        <v>43700</v>
      </c>
      <c r="I76" s="28"/>
      <c r="J76" s="28"/>
    </row>
    <row r="77" spans="1:12" ht="22.5" hidden="1">
      <c r="A77" s="75" t="s">
        <v>74</v>
      </c>
      <c r="B77" s="55">
        <v>703</v>
      </c>
      <c r="C77" s="25" t="s">
        <v>11</v>
      </c>
      <c r="D77" s="127" t="s">
        <v>72</v>
      </c>
      <c r="E77" s="128"/>
      <c r="F77" s="48"/>
      <c r="G77" s="40">
        <v>43100</v>
      </c>
      <c r="H77" s="40">
        <v>43700</v>
      </c>
      <c r="I77" s="28"/>
      <c r="J77" s="28"/>
    </row>
    <row r="78" spans="1:12" hidden="1">
      <c r="A78" s="75" t="s">
        <v>49</v>
      </c>
      <c r="B78" s="55">
        <v>703</v>
      </c>
      <c r="C78" s="25" t="s">
        <v>11</v>
      </c>
      <c r="D78" s="29" t="s">
        <v>72</v>
      </c>
      <c r="E78" s="73">
        <v>530</v>
      </c>
      <c r="F78" s="48"/>
      <c r="G78" s="40">
        <v>43100</v>
      </c>
      <c r="H78" s="40">
        <v>43700</v>
      </c>
      <c r="I78" s="28"/>
      <c r="J78" s="28"/>
    </row>
    <row r="79" spans="1:12" hidden="1">
      <c r="A79" s="47" t="s">
        <v>41</v>
      </c>
      <c r="B79" s="55">
        <v>703</v>
      </c>
      <c r="C79" s="39" t="s">
        <v>40</v>
      </c>
      <c r="D79" s="58"/>
      <c r="E79" s="74"/>
      <c r="F79" s="57"/>
      <c r="G79" s="49"/>
      <c r="H79" s="49"/>
      <c r="I79" s="28"/>
      <c r="J79" s="43"/>
      <c r="L79" s="2"/>
    </row>
    <row r="80" spans="1:12" ht="25.5" hidden="1">
      <c r="A80" s="71" t="s">
        <v>58</v>
      </c>
      <c r="B80" s="55">
        <v>703</v>
      </c>
      <c r="C80" s="25" t="s">
        <v>40</v>
      </c>
      <c r="D80" s="146" t="s">
        <v>59</v>
      </c>
      <c r="E80" s="147"/>
      <c r="F80" s="48"/>
      <c r="G80" s="48"/>
      <c r="H80" s="21"/>
      <c r="I80" s="28"/>
      <c r="J80" s="28"/>
    </row>
    <row r="81" spans="1:12" hidden="1">
      <c r="A81" s="71" t="s">
        <v>60</v>
      </c>
      <c r="B81" s="55">
        <v>703</v>
      </c>
      <c r="C81" s="25" t="s">
        <v>40</v>
      </c>
      <c r="D81" s="66" t="s">
        <v>59</v>
      </c>
      <c r="E81" s="54">
        <v>530</v>
      </c>
      <c r="F81" s="48"/>
      <c r="G81" s="49"/>
      <c r="H81" s="49"/>
      <c r="I81" s="28"/>
      <c r="J81" s="28"/>
    </row>
    <row r="82" spans="1:12" hidden="1">
      <c r="A82" s="17" t="s">
        <v>14</v>
      </c>
      <c r="B82" s="55">
        <v>703</v>
      </c>
      <c r="C82" s="31" t="s">
        <v>13</v>
      </c>
      <c r="D82" s="32"/>
      <c r="E82" s="33"/>
      <c r="F82" s="57"/>
      <c r="G82" s="57">
        <f t="shared" ref="G82:H82" si="20">G83</f>
        <v>10500</v>
      </c>
      <c r="H82" s="34">
        <f t="shared" si="20"/>
        <v>10500</v>
      </c>
      <c r="I82" s="28"/>
      <c r="J82" s="43"/>
      <c r="L82" s="2"/>
    </row>
    <row r="83" spans="1:12" hidden="1">
      <c r="A83" s="23" t="s">
        <v>65</v>
      </c>
      <c r="B83" s="55">
        <v>703</v>
      </c>
      <c r="C83" s="17" t="s">
        <v>13</v>
      </c>
      <c r="D83" s="69" t="s">
        <v>63</v>
      </c>
      <c r="E83" s="20"/>
      <c r="F83" s="48"/>
      <c r="G83" s="48">
        <f>G84</f>
        <v>10500</v>
      </c>
      <c r="H83" s="21">
        <f>H84</f>
        <v>10500</v>
      </c>
      <c r="I83" s="28"/>
      <c r="J83" s="28"/>
    </row>
    <row r="84" spans="1:12" hidden="1">
      <c r="A84" s="17" t="s">
        <v>16</v>
      </c>
      <c r="B84" s="55">
        <v>703</v>
      </c>
      <c r="C84" s="17" t="s">
        <v>13</v>
      </c>
      <c r="D84" s="70" t="s">
        <v>64</v>
      </c>
      <c r="E84" s="18" t="s">
        <v>15</v>
      </c>
      <c r="F84" s="48"/>
      <c r="G84" s="40">
        <v>10500</v>
      </c>
      <c r="H84" s="40">
        <v>10500</v>
      </c>
      <c r="I84" s="28"/>
      <c r="J84" s="28"/>
    </row>
    <row r="85" spans="1:12" hidden="1">
      <c r="A85" s="17" t="s">
        <v>18</v>
      </c>
      <c r="B85" s="55">
        <v>703</v>
      </c>
      <c r="C85" s="31" t="s">
        <v>17</v>
      </c>
      <c r="D85" s="32"/>
      <c r="E85" s="33"/>
      <c r="F85" s="57"/>
      <c r="G85" s="57">
        <f t="shared" ref="G85:H86" si="21">G86</f>
        <v>4750</v>
      </c>
      <c r="H85" s="34">
        <f t="shared" si="21"/>
        <v>4817</v>
      </c>
      <c r="I85" s="28"/>
      <c r="J85" s="43"/>
    </row>
    <row r="86" spans="1:12" hidden="1">
      <c r="A86" s="71" t="s">
        <v>61</v>
      </c>
      <c r="B86" s="55">
        <v>703</v>
      </c>
      <c r="C86" s="17" t="s">
        <v>17</v>
      </c>
      <c r="D86" s="138" t="s">
        <v>62</v>
      </c>
      <c r="E86" s="139"/>
      <c r="F86" s="48"/>
      <c r="G86" s="48">
        <f t="shared" si="21"/>
        <v>4750</v>
      </c>
      <c r="H86" s="21">
        <f t="shared" si="21"/>
        <v>4817</v>
      </c>
      <c r="I86" s="28"/>
      <c r="J86" s="28"/>
    </row>
    <row r="87" spans="1:12" hidden="1">
      <c r="A87" s="23" t="s">
        <v>42</v>
      </c>
      <c r="B87" s="55">
        <v>703</v>
      </c>
      <c r="C87" s="17" t="s">
        <v>17</v>
      </c>
      <c r="D87" s="67" t="s">
        <v>62</v>
      </c>
      <c r="E87" s="41">
        <v>853</v>
      </c>
      <c r="F87" s="48"/>
      <c r="G87" s="40">
        <v>4750</v>
      </c>
      <c r="H87" s="40">
        <v>4817</v>
      </c>
      <c r="I87" s="28"/>
      <c r="J87" s="28"/>
    </row>
    <row r="88" spans="1:12" ht="14.25" hidden="1">
      <c r="A88" s="82" t="s">
        <v>46</v>
      </c>
      <c r="B88" s="55">
        <v>703</v>
      </c>
      <c r="C88" s="39" t="s">
        <v>45</v>
      </c>
      <c r="D88" s="32"/>
      <c r="E88" s="33"/>
      <c r="F88" s="59"/>
      <c r="G88" s="59">
        <f t="shared" ref="G88:H88" si="22">G89</f>
        <v>55451</v>
      </c>
      <c r="H88" s="60">
        <f t="shared" si="22"/>
        <v>55451</v>
      </c>
      <c r="I88" s="28"/>
      <c r="J88" s="28"/>
    </row>
    <row r="89" spans="1:12" ht="21" hidden="1" customHeight="1">
      <c r="A89" s="23" t="s">
        <v>47</v>
      </c>
      <c r="B89" s="55">
        <v>703</v>
      </c>
      <c r="C89" s="24" t="s">
        <v>48</v>
      </c>
      <c r="D89" s="19"/>
      <c r="E89" s="20"/>
      <c r="F89" s="48"/>
      <c r="G89" s="40">
        <f>G90</f>
        <v>55451</v>
      </c>
      <c r="H89" s="40">
        <f>H90</f>
        <v>55451</v>
      </c>
      <c r="I89" s="28"/>
      <c r="J89" s="28"/>
    </row>
    <row r="90" spans="1:12" ht="25.5" hidden="1">
      <c r="A90" s="71" t="s">
        <v>66</v>
      </c>
      <c r="B90" s="55">
        <v>703</v>
      </c>
      <c r="C90" s="25" t="s">
        <v>48</v>
      </c>
      <c r="D90" s="115" t="s">
        <v>67</v>
      </c>
      <c r="E90" s="116"/>
      <c r="F90" s="48"/>
      <c r="G90" s="48">
        <f t="shared" ref="G90:H90" si="23">G91+G92</f>
        <v>55451</v>
      </c>
      <c r="H90" s="21">
        <f t="shared" si="23"/>
        <v>55451</v>
      </c>
      <c r="I90" s="28"/>
      <c r="J90" s="28"/>
    </row>
    <row r="91" spans="1:12" ht="12.75" hidden="1" customHeight="1">
      <c r="A91" s="23" t="s">
        <v>54</v>
      </c>
      <c r="B91" s="55">
        <v>703</v>
      </c>
      <c r="C91" s="30" t="s">
        <v>48</v>
      </c>
      <c r="D91" s="68" t="s">
        <v>67</v>
      </c>
      <c r="E91" s="52">
        <v>121</v>
      </c>
      <c r="F91" s="48"/>
      <c r="G91" s="40">
        <v>42589</v>
      </c>
      <c r="H91" s="40">
        <v>42589</v>
      </c>
    </row>
    <row r="92" spans="1:12" ht="12.75" hidden="1" customHeight="1">
      <c r="A92" s="23" t="s">
        <v>55</v>
      </c>
      <c r="B92" s="55">
        <v>703</v>
      </c>
      <c r="C92" s="30" t="s">
        <v>48</v>
      </c>
      <c r="D92" s="68" t="s">
        <v>67</v>
      </c>
      <c r="E92" s="54">
        <v>129</v>
      </c>
      <c r="F92" s="48"/>
      <c r="G92" s="65">
        <v>12862</v>
      </c>
      <c r="H92" s="40">
        <v>12862</v>
      </c>
    </row>
    <row r="93" spans="1:12" ht="12.75" hidden="1" customHeight="1">
      <c r="A93" s="83" t="s">
        <v>31</v>
      </c>
      <c r="B93" s="55">
        <v>703</v>
      </c>
      <c r="C93" s="31" t="s">
        <v>29</v>
      </c>
      <c r="D93" s="32"/>
      <c r="E93" s="33"/>
      <c r="F93" s="59"/>
      <c r="G93" s="59">
        <f t="shared" ref="G93:H93" si="24">G94+G97</f>
        <v>436500</v>
      </c>
      <c r="H93" s="60">
        <f t="shared" si="24"/>
        <v>457800</v>
      </c>
    </row>
    <row r="94" spans="1:12" ht="12.75" hidden="1" customHeight="1">
      <c r="A94" s="17" t="s">
        <v>44</v>
      </c>
      <c r="B94" s="55">
        <v>703</v>
      </c>
      <c r="C94" s="39" t="s">
        <v>43</v>
      </c>
      <c r="D94" s="19"/>
      <c r="E94" s="20"/>
      <c r="F94" s="57"/>
      <c r="G94" s="57">
        <f t="shared" ref="G94:H95" si="25">G95</f>
        <v>436500</v>
      </c>
      <c r="H94" s="34">
        <f t="shared" si="25"/>
        <v>457800</v>
      </c>
    </row>
    <row r="95" spans="1:12" ht="12.75" hidden="1" customHeight="1">
      <c r="A95" s="47" t="s">
        <v>68</v>
      </c>
      <c r="B95" s="55">
        <v>703</v>
      </c>
      <c r="C95" s="25" t="s">
        <v>43</v>
      </c>
      <c r="D95" s="127" t="s">
        <v>69</v>
      </c>
      <c r="E95" s="128"/>
      <c r="F95" s="48"/>
      <c r="G95" s="48">
        <v>436500</v>
      </c>
      <c r="H95" s="21">
        <f t="shared" si="25"/>
        <v>457800</v>
      </c>
    </row>
    <row r="96" spans="1:12" ht="12.75" hidden="1" customHeight="1">
      <c r="A96" s="23" t="s">
        <v>27</v>
      </c>
      <c r="B96" s="55">
        <v>703</v>
      </c>
      <c r="C96" s="25" t="s">
        <v>43</v>
      </c>
      <c r="D96" s="25" t="s">
        <v>69</v>
      </c>
      <c r="E96" s="25" t="s">
        <v>6</v>
      </c>
      <c r="F96" s="48"/>
      <c r="G96" s="40">
        <v>436500</v>
      </c>
      <c r="H96" s="40">
        <v>457800</v>
      </c>
    </row>
    <row r="97" spans="1:8" ht="12.75" hidden="1" customHeight="1">
      <c r="A97" s="17" t="s">
        <v>20</v>
      </c>
      <c r="B97" s="55">
        <v>703</v>
      </c>
      <c r="C97" s="39" t="s">
        <v>19</v>
      </c>
      <c r="D97" s="61"/>
      <c r="E97" s="62"/>
      <c r="F97" s="57"/>
      <c r="G97" s="57">
        <f t="shared" ref="G97:H98" si="26">G98</f>
        <v>0</v>
      </c>
      <c r="H97" s="57">
        <f t="shared" si="26"/>
        <v>0</v>
      </c>
    </row>
    <row r="98" spans="1:8" ht="12.75" hidden="1" customHeight="1">
      <c r="A98" s="23" t="s">
        <v>71</v>
      </c>
      <c r="B98" s="55">
        <v>703</v>
      </c>
      <c r="C98" s="8" t="s">
        <v>19</v>
      </c>
      <c r="D98" s="115" t="s">
        <v>70</v>
      </c>
      <c r="E98" s="116"/>
      <c r="F98" s="48"/>
      <c r="G98" s="48">
        <f t="shared" si="26"/>
        <v>0</v>
      </c>
      <c r="H98" s="21">
        <f t="shared" si="26"/>
        <v>0</v>
      </c>
    </row>
    <row r="99" spans="1:8" ht="12.75" hidden="1" customHeight="1">
      <c r="A99" s="23" t="s">
        <v>27</v>
      </c>
      <c r="B99" s="55">
        <v>703</v>
      </c>
      <c r="C99" s="25" t="s">
        <v>19</v>
      </c>
      <c r="D99" s="72" t="s">
        <v>70</v>
      </c>
      <c r="E99" s="54">
        <v>244</v>
      </c>
      <c r="F99" s="48"/>
      <c r="G99" s="49"/>
      <c r="H99" s="49"/>
    </row>
    <row r="100" spans="1:8" ht="104.25" hidden="1" customHeight="1">
      <c r="A100" s="80"/>
      <c r="B100" s="80"/>
      <c r="C100" s="80"/>
      <c r="D100" s="80"/>
      <c r="E100" s="80"/>
      <c r="F100" s="80"/>
      <c r="G100" s="80"/>
    </row>
    <row r="101" spans="1:8" ht="15" customHeight="1">
      <c r="A101" s="81"/>
      <c r="B101" s="179" t="s">
        <v>95</v>
      </c>
      <c r="C101" s="179"/>
      <c r="D101" s="179"/>
      <c r="E101" s="179"/>
      <c r="F101" s="179"/>
    </row>
    <row r="102" spans="1:8" ht="12.75" customHeight="1">
      <c r="A102" s="179" t="s">
        <v>79</v>
      </c>
      <c r="B102" s="179"/>
      <c r="C102" s="179"/>
      <c r="D102" s="179"/>
      <c r="E102" s="179"/>
      <c r="F102" s="179"/>
    </row>
    <row r="103" spans="1:8" ht="12.75" customHeight="1">
      <c r="A103" s="86"/>
      <c r="B103" s="179" t="s">
        <v>93</v>
      </c>
      <c r="C103" s="179"/>
      <c r="D103" s="179"/>
      <c r="E103" s="179"/>
      <c r="F103" s="179"/>
    </row>
    <row r="104" spans="1:8" ht="12.75" customHeight="1">
      <c r="A104" s="87"/>
      <c r="B104" s="179" t="s">
        <v>81</v>
      </c>
      <c r="C104" s="179"/>
      <c r="D104" s="179"/>
      <c r="E104" s="179"/>
      <c r="F104" s="179"/>
    </row>
    <row r="105" spans="1:8" ht="12.75" customHeight="1">
      <c r="A105" s="87"/>
      <c r="B105" s="179" t="s">
        <v>98</v>
      </c>
      <c r="C105" s="179"/>
      <c r="D105" s="179"/>
      <c r="E105" s="179"/>
      <c r="F105" s="179"/>
    </row>
    <row r="106" spans="1:8" ht="12.75" customHeight="1">
      <c r="A106" s="87"/>
      <c r="B106" s="179"/>
      <c r="C106" s="179"/>
      <c r="D106" s="179"/>
      <c r="E106" s="179"/>
      <c r="F106" s="179"/>
    </row>
    <row r="107" spans="1:8" ht="12.75" customHeight="1">
      <c r="A107" s="87"/>
      <c r="B107" s="179"/>
      <c r="C107" s="179"/>
      <c r="D107" s="179"/>
      <c r="E107" s="179"/>
      <c r="F107" s="179"/>
    </row>
    <row r="108" spans="1:8" ht="12.75" customHeight="1">
      <c r="A108" s="79"/>
      <c r="B108" s="179"/>
      <c r="C108" s="179"/>
      <c r="D108" s="179"/>
      <c r="E108" s="179"/>
      <c r="F108" s="179"/>
    </row>
    <row r="109" spans="1:8" ht="12.75" customHeight="1">
      <c r="A109" s="171"/>
      <c r="B109" s="171"/>
      <c r="C109" s="171"/>
      <c r="D109" s="171"/>
      <c r="E109" s="171"/>
    </row>
    <row r="110" spans="1:8" ht="12.75" customHeight="1">
      <c r="A110" s="154"/>
      <c r="B110" s="154"/>
      <c r="C110" s="154"/>
      <c r="D110" s="154"/>
      <c r="E110" s="154"/>
    </row>
    <row r="111" spans="1:8" ht="12.75" customHeight="1">
      <c r="A111" s="154" t="s">
        <v>94</v>
      </c>
      <c r="B111" s="154"/>
      <c r="C111" s="154"/>
      <c r="D111" s="154"/>
      <c r="E111" s="154"/>
    </row>
    <row r="112" spans="1:8" ht="12.75" customHeight="1">
      <c r="G112" s="35"/>
      <c r="H112" s="35"/>
    </row>
    <row r="113" spans="1:8" ht="12.75" customHeight="1">
      <c r="A113" s="180" t="s">
        <v>1</v>
      </c>
      <c r="B113" s="181"/>
      <c r="C113" s="7" t="s">
        <v>0</v>
      </c>
      <c r="D113" s="8" t="s">
        <v>2</v>
      </c>
      <c r="E113" s="9" t="s">
        <v>3</v>
      </c>
      <c r="F113" s="94" t="s">
        <v>90</v>
      </c>
      <c r="G113" s="92">
        <v>2017</v>
      </c>
      <c r="H113" s="92">
        <v>2018</v>
      </c>
    </row>
    <row r="114" spans="1:8" ht="12.75" customHeight="1">
      <c r="A114" s="182"/>
      <c r="B114" s="183"/>
      <c r="C114" s="10"/>
      <c r="D114" s="11"/>
      <c r="E114" s="12"/>
      <c r="F114" s="85"/>
      <c r="G114" s="90"/>
      <c r="H114" s="90"/>
    </row>
    <row r="115" spans="1:8" ht="12.75" hidden="1" customHeight="1">
      <c r="A115" s="152" t="s">
        <v>38</v>
      </c>
      <c r="B115" s="153"/>
      <c r="C115" s="14"/>
      <c r="D115" s="15"/>
      <c r="E115" s="14"/>
      <c r="F115" s="93">
        <f>F116+F140+F145</f>
        <v>3356121.17</v>
      </c>
      <c r="G115" s="16">
        <f>G116+G140+G145+G149</f>
        <v>3422120</v>
      </c>
      <c r="H115" s="16">
        <f>H116+H140+H145+H149</f>
        <v>3585662</v>
      </c>
    </row>
    <row r="116" spans="1:8" ht="12.75" customHeight="1">
      <c r="A116" s="123"/>
      <c r="B116" s="124"/>
      <c r="C116" s="120" t="s">
        <v>82</v>
      </c>
      <c r="D116" s="121"/>
      <c r="E116" s="122"/>
      <c r="F116" s="107">
        <f>F117+F121+F128+F131+F134+F137</f>
        <v>2742500</v>
      </c>
      <c r="G116" s="16">
        <f>G117+G121+G128+G131+G134+G137</f>
        <v>2930169</v>
      </c>
      <c r="H116" s="16">
        <f>H117+H121+H128+H131+H134+H137</f>
        <v>3072411</v>
      </c>
    </row>
    <row r="117" spans="1:8" ht="12.75" customHeight="1">
      <c r="A117" s="150" t="s">
        <v>37</v>
      </c>
      <c r="B117" s="151"/>
      <c r="C117" s="24" t="s">
        <v>39</v>
      </c>
      <c r="D117" s="19"/>
      <c r="E117" s="19"/>
      <c r="F117" s="34">
        <f>F118</f>
        <v>445641</v>
      </c>
      <c r="G117" s="16">
        <f t="shared" ref="G117:H117" si="27">G118</f>
        <v>467477</v>
      </c>
      <c r="H117" s="16">
        <f t="shared" si="27"/>
        <v>474022</v>
      </c>
    </row>
    <row r="118" spans="1:8" ht="15.75" customHeight="1">
      <c r="A118" s="148" t="s">
        <v>73</v>
      </c>
      <c r="B118" s="149"/>
      <c r="C118" s="25" t="s">
        <v>39</v>
      </c>
      <c r="D118" s="127" t="s">
        <v>53</v>
      </c>
      <c r="E118" s="128"/>
      <c r="F118" s="21">
        <f>F119+F120</f>
        <v>445641</v>
      </c>
      <c r="G118" s="22">
        <f t="shared" ref="G118:H118" si="28">G119+G120</f>
        <v>467477</v>
      </c>
      <c r="H118" s="22">
        <f t="shared" si="28"/>
        <v>474022</v>
      </c>
    </row>
    <row r="119" spans="1:8" ht="12.75" customHeight="1">
      <c r="A119" s="111" t="s">
        <v>54</v>
      </c>
      <c r="B119" s="112"/>
      <c r="C119" s="25" t="s">
        <v>39</v>
      </c>
      <c r="D119" s="25" t="s">
        <v>53</v>
      </c>
      <c r="E119" s="19" t="s">
        <v>5</v>
      </c>
      <c r="F119" s="21">
        <v>342274</v>
      </c>
      <c r="G119" s="22">
        <v>359045</v>
      </c>
      <c r="H119" s="22">
        <v>364072</v>
      </c>
    </row>
    <row r="120" spans="1:8" ht="12.75" customHeight="1">
      <c r="A120" s="134" t="s">
        <v>55</v>
      </c>
      <c r="B120" s="135"/>
      <c r="C120" s="25" t="s">
        <v>39</v>
      </c>
      <c r="D120" s="25" t="s">
        <v>53</v>
      </c>
      <c r="E120" s="19" t="s">
        <v>56</v>
      </c>
      <c r="F120" s="21">
        <v>103367</v>
      </c>
      <c r="G120" s="22">
        <v>108432</v>
      </c>
      <c r="H120" s="22">
        <v>109950</v>
      </c>
    </row>
    <row r="121" spans="1:8" ht="26.25" customHeight="1">
      <c r="A121" s="111" t="s">
        <v>8</v>
      </c>
      <c r="B121" s="112"/>
      <c r="C121" s="18" t="s">
        <v>7</v>
      </c>
      <c r="D121" s="19"/>
      <c r="E121" s="20"/>
      <c r="F121" s="34">
        <f>F122</f>
        <v>2220311.1</v>
      </c>
      <c r="G121" s="16">
        <f t="shared" ref="G121:H121" si="29">G122</f>
        <v>2404342</v>
      </c>
      <c r="H121" s="16">
        <f t="shared" si="29"/>
        <v>2539372</v>
      </c>
    </row>
    <row r="122" spans="1:8" ht="14.25" customHeight="1">
      <c r="A122" s="134" t="s">
        <v>73</v>
      </c>
      <c r="B122" s="135"/>
      <c r="C122" s="17" t="s">
        <v>7</v>
      </c>
      <c r="D122" s="24" t="s">
        <v>57</v>
      </c>
      <c r="E122" s="20"/>
      <c r="F122" s="21">
        <f>F123+F124+F125+F126+F127</f>
        <v>2220311.1</v>
      </c>
      <c r="G122" s="22">
        <f t="shared" ref="G122:H122" si="30">G123+G124+G125+G126+G127</f>
        <v>2404342</v>
      </c>
      <c r="H122" s="22">
        <f t="shared" si="30"/>
        <v>2539372</v>
      </c>
    </row>
    <row r="123" spans="1:8" ht="12.75" customHeight="1">
      <c r="A123" s="111" t="s">
        <v>54</v>
      </c>
      <c r="B123" s="112"/>
      <c r="C123" s="17" t="s">
        <v>7</v>
      </c>
      <c r="D123" s="25" t="s">
        <v>57</v>
      </c>
      <c r="E123" s="18" t="s">
        <v>5</v>
      </c>
      <c r="F123" s="21">
        <v>1460730</v>
      </c>
      <c r="G123" s="22">
        <v>1532305</v>
      </c>
      <c r="H123" s="22">
        <v>1553756</v>
      </c>
    </row>
    <row r="124" spans="1:8" ht="12.75" customHeight="1">
      <c r="A124" s="134" t="s">
        <v>55</v>
      </c>
      <c r="B124" s="135"/>
      <c r="C124" s="25" t="s">
        <v>7</v>
      </c>
      <c r="D124" s="25" t="s">
        <v>57</v>
      </c>
      <c r="E124" s="41">
        <v>129</v>
      </c>
      <c r="F124" s="21">
        <v>441140</v>
      </c>
      <c r="G124" s="22">
        <v>462756</v>
      </c>
      <c r="H124" s="22">
        <v>469235</v>
      </c>
    </row>
    <row r="125" spans="1:8" ht="12.75" customHeight="1">
      <c r="A125" s="111" t="s">
        <v>27</v>
      </c>
      <c r="B125" s="112"/>
      <c r="C125" s="17" t="s">
        <v>7</v>
      </c>
      <c r="D125" s="25" t="s">
        <v>57</v>
      </c>
      <c r="E125" s="18" t="s">
        <v>6</v>
      </c>
      <c r="F125" s="21">
        <v>286341.09999999998</v>
      </c>
      <c r="G125" s="22">
        <v>372306</v>
      </c>
      <c r="H125" s="22">
        <v>482331</v>
      </c>
    </row>
    <row r="126" spans="1:8" ht="12.75" customHeight="1">
      <c r="A126" s="113" t="s">
        <v>10</v>
      </c>
      <c r="B126" s="114"/>
      <c r="C126" s="17" t="s">
        <v>7</v>
      </c>
      <c r="D126" s="25" t="s">
        <v>57</v>
      </c>
      <c r="E126" s="18" t="s">
        <v>9</v>
      </c>
      <c r="F126" s="21">
        <v>21200</v>
      </c>
      <c r="G126" s="22">
        <v>25540</v>
      </c>
      <c r="H126" s="22">
        <v>22550</v>
      </c>
    </row>
    <row r="127" spans="1:8" ht="12.75" customHeight="1">
      <c r="A127" s="113" t="s">
        <v>24</v>
      </c>
      <c r="B127" s="114"/>
      <c r="C127" s="17" t="s">
        <v>7</v>
      </c>
      <c r="D127" s="25" t="s">
        <v>57</v>
      </c>
      <c r="E127" s="18" t="s">
        <v>21</v>
      </c>
      <c r="F127" s="21">
        <v>10900</v>
      </c>
      <c r="G127" s="22">
        <v>11435</v>
      </c>
      <c r="H127" s="22">
        <v>11500</v>
      </c>
    </row>
    <row r="128" spans="1:8" ht="25.5" customHeight="1">
      <c r="A128" s="176" t="s">
        <v>12</v>
      </c>
      <c r="B128" s="177"/>
      <c r="C128" s="24" t="s">
        <v>11</v>
      </c>
      <c r="D128" s="27"/>
      <c r="E128" s="20"/>
      <c r="F128" s="34">
        <f>F129</f>
        <v>41100</v>
      </c>
      <c r="G128" s="16">
        <f>G129</f>
        <v>43100</v>
      </c>
      <c r="H128" s="16">
        <f>H129</f>
        <v>43700</v>
      </c>
    </row>
    <row r="129" spans="1:8" ht="25.5" customHeight="1">
      <c r="A129" s="178" t="s">
        <v>74</v>
      </c>
      <c r="B129" s="178"/>
      <c r="C129" s="25" t="s">
        <v>11</v>
      </c>
      <c r="D129" s="127" t="s">
        <v>72</v>
      </c>
      <c r="E129" s="128"/>
      <c r="F129" s="21">
        <v>41100</v>
      </c>
      <c r="G129" s="22">
        <v>43100</v>
      </c>
      <c r="H129" s="22">
        <v>43700</v>
      </c>
    </row>
    <row r="130" spans="1:8" ht="12.75" customHeight="1">
      <c r="A130" s="178" t="s">
        <v>49</v>
      </c>
      <c r="B130" s="178"/>
      <c r="C130" s="25" t="s">
        <v>11</v>
      </c>
      <c r="D130" s="29" t="s">
        <v>72</v>
      </c>
      <c r="E130" s="73">
        <v>530</v>
      </c>
      <c r="F130" s="21">
        <v>41100</v>
      </c>
      <c r="G130" s="22">
        <v>43100</v>
      </c>
      <c r="H130" s="22">
        <v>43700</v>
      </c>
    </row>
    <row r="131" spans="1:8" ht="12.75" customHeight="1">
      <c r="A131" s="174" t="s">
        <v>41</v>
      </c>
      <c r="B131" s="174"/>
      <c r="C131" s="39" t="s">
        <v>40</v>
      </c>
      <c r="D131" s="58"/>
      <c r="E131" s="74"/>
      <c r="F131" s="34">
        <f>F132</f>
        <v>20920</v>
      </c>
      <c r="G131" s="16"/>
      <c r="H131" s="16"/>
    </row>
    <row r="132" spans="1:8" ht="12.75" customHeight="1">
      <c r="A132" s="175" t="s">
        <v>58</v>
      </c>
      <c r="B132" s="175"/>
      <c r="C132" s="25" t="s">
        <v>40</v>
      </c>
      <c r="D132" s="146" t="s">
        <v>59</v>
      </c>
      <c r="E132" s="147"/>
      <c r="F132" s="21">
        <f>F133</f>
        <v>20920</v>
      </c>
      <c r="G132" s="22"/>
      <c r="H132" s="22"/>
    </row>
    <row r="133" spans="1:8" ht="12.75" customHeight="1">
      <c r="A133" s="175" t="s">
        <v>60</v>
      </c>
      <c r="B133" s="175"/>
      <c r="C133" s="25" t="s">
        <v>40</v>
      </c>
      <c r="D133" s="66" t="s">
        <v>59</v>
      </c>
      <c r="E133" s="54">
        <v>530</v>
      </c>
      <c r="F133" s="21">
        <v>20920</v>
      </c>
      <c r="G133" s="16"/>
      <c r="H133" s="16"/>
    </row>
    <row r="134" spans="1:8" ht="12.75" customHeight="1">
      <c r="A134" s="136" t="s">
        <v>14</v>
      </c>
      <c r="B134" s="137"/>
      <c r="C134" s="31" t="s">
        <v>13</v>
      </c>
      <c r="D134" s="32"/>
      <c r="E134" s="33"/>
      <c r="F134" s="34">
        <f>F135</f>
        <v>10000</v>
      </c>
      <c r="G134" s="16">
        <f t="shared" ref="G134:H134" si="31">G135</f>
        <v>10500</v>
      </c>
      <c r="H134" s="16">
        <f t="shared" si="31"/>
        <v>10500</v>
      </c>
    </row>
    <row r="135" spans="1:8" ht="12.75" customHeight="1">
      <c r="A135" s="111" t="s">
        <v>65</v>
      </c>
      <c r="B135" s="112"/>
      <c r="C135" s="17" t="s">
        <v>13</v>
      </c>
      <c r="D135" s="69" t="s">
        <v>63</v>
      </c>
      <c r="E135" s="20"/>
      <c r="F135" s="21">
        <f>F136</f>
        <v>10000</v>
      </c>
      <c r="G135" s="22">
        <f>G136</f>
        <v>10500</v>
      </c>
      <c r="H135" s="22">
        <f>H136</f>
        <v>10500</v>
      </c>
    </row>
    <row r="136" spans="1:8" ht="12.75" customHeight="1">
      <c r="A136" s="113" t="s">
        <v>16</v>
      </c>
      <c r="B136" s="114"/>
      <c r="C136" s="17" t="s">
        <v>13</v>
      </c>
      <c r="D136" s="70" t="s">
        <v>64</v>
      </c>
      <c r="E136" s="18" t="s">
        <v>15</v>
      </c>
      <c r="F136" s="21">
        <v>10000</v>
      </c>
      <c r="G136" s="22">
        <v>10500</v>
      </c>
      <c r="H136" s="22">
        <v>10500</v>
      </c>
    </row>
    <row r="137" spans="1:8" ht="12.75" customHeight="1">
      <c r="A137" s="136" t="s">
        <v>18</v>
      </c>
      <c r="B137" s="137"/>
      <c r="C137" s="31" t="s">
        <v>17</v>
      </c>
      <c r="D137" s="32"/>
      <c r="E137" s="33"/>
      <c r="F137" s="34">
        <f>F138</f>
        <v>4527.8999999999996</v>
      </c>
      <c r="G137" s="16">
        <f t="shared" ref="G137:H138" si="32">G138</f>
        <v>4750</v>
      </c>
      <c r="H137" s="16">
        <f t="shared" si="32"/>
        <v>4817</v>
      </c>
    </row>
    <row r="138" spans="1:8" ht="12.75" customHeight="1">
      <c r="A138" s="134" t="s">
        <v>61</v>
      </c>
      <c r="B138" s="135"/>
      <c r="C138" s="17" t="s">
        <v>17</v>
      </c>
      <c r="D138" s="138" t="s">
        <v>62</v>
      </c>
      <c r="E138" s="139"/>
      <c r="F138" s="21">
        <f>F139</f>
        <v>4527.8999999999996</v>
      </c>
      <c r="G138" s="22">
        <f t="shared" si="32"/>
        <v>4750</v>
      </c>
      <c r="H138" s="22">
        <f t="shared" si="32"/>
        <v>4817</v>
      </c>
    </row>
    <row r="139" spans="1:8" ht="12.75" customHeight="1">
      <c r="A139" s="111" t="s">
        <v>42</v>
      </c>
      <c r="B139" s="112"/>
      <c r="C139" s="17" t="s">
        <v>17</v>
      </c>
      <c r="D139" s="67" t="s">
        <v>62</v>
      </c>
      <c r="E139" s="41">
        <v>853</v>
      </c>
      <c r="F139" s="21">
        <v>4527.8999999999996</v>
      </c>
      <c r="G139" s="22">
        <v>4750</v>
      </c>
      <c r="H139" s="22">
        <v>4817</v>
      </c>
    </row>
    <row r="140" spans="1:8" ht="12.75" customHeight="1">
      <c r="A140" s="129"/>
      <c r="B140" s="130"/>
      <c r="C140" s="131" t="s">
        <v>83</v>
      </c>
      <c r="D140" s="132"/>
      <c r="E140" s="133"/>
      <c r="F140" s="107">
        <f>F141</f>
        <v>57579</v>
      </c>
      <c r="G140" s="16">
        <f t="shared" ref="G140:H140" si="33">G141</f>
        <v>55451</v>
      </c>
      <c r="H140" s="16">
        <f t="shared" si="33"/>
        <v>55451</v>
      </c>
    </row>
    <row r="141" spans="1:8" ht="12.75" customHeight="1">
      <c r="A141" s="111" t="s">
        <v>47</v>
      </c>
      <c r="B141" s="112"/>
      <c r="C141" s="24" t="s">
        <v>48</v>
      </c>
      <c r="D141" s="19"/>
      <c r="E141" s="20"/>
      <c r="F141" s="21">
        <f>F142</f>
        <v>57579</v>
      </c>
      <c r="G141" s="22">
        <f>G142</f>
        <v>55451</v>
      </c>
      <c r="H141" s="22">
        <f>H142</f>
        <v>55451</v>
      </c>
    </row>
    <row r="142" spans="1:8" ht="12.75" customHeight="1">
      <c r="A142" s="134" t="s">
        <v>66</v>
      </c>
      <c r="B142" s="135"/>
      <c r="C142" s="25" t="s">
        <v>48</v>
      </c>
      <c r="D142" s="172" t="s">
        <v>67</v>
      </c>
      <c r="E142" s="173"/>
      <c r="F142" s="21">
        <f>F143+F144</f>
        <v>57579</v>
      </c>
      <c r="G142" s="22">
        <f t="shared" ref="G142:H142" si="34">G143+G144</f>
        <v>55451</v>
      </c>
      <c r="H142" s="22">
        <f t="shared" si="34"/>
        <v>55451</v>
      </c>
    </row>
    <row r="143" spans="1:8" ht="12.75" customHeight="1">
      <c r="A143" s="111" t="s">
        <v>54</v>
      </c>
      <c r="B143" s="112"/>
      <c r="C143" s="30" t="s">
        <v>48</v>
      </c>
      <c r="D143" s="69" t="s">
        <v>67</v>
      </c>
      <c r="E143" s="52">
        <v>121</v>
      </c>
      <c r="F143" s="21">
        <v>44224</v>
      </c>
      <c r="G143" s="22">
        <v>42589</v>
      </c>
      <c r="H143" s="22">
        <v>42589</v>
      </c>
    </row>
    <row r="144" spans="1:8" ht="12.75" customHeight="1">
      <c r="A144" s="111" t="s">
        <v>55</v>
      </c>
      <c r="B144" s="112"/>
      <c r="C144" s="30" t="s">
        <v>48</v>
      </c>
      <c r="D144" s="69" t="s">
        <v>67</v>
      </c>
      <c r="E144" s="54">
        <v>129</v>
      </c>
      <c r="F144" s="21">
        <v>13355</v>
      </c>
      <c r="G144" s="22">
        <v>12862</v>
      </c>
      <c r="H144" s="22">
        <v>12862</v>
      </c>
    </row>
    <row r="145" spans="1:8" ht="12.75" customHeight="1">
      <c r="A145" s="123"/>
      <c r="B145" s="124"/>
      <c r="C145" s="120" t="s">
        <v>84</v>
      </c>
      <c r="D145" s="121"/>
      <c r="E145" s="122"/>
      <c r="F145" s="107">
        <f>F146+F149</f>
        <v>556042.16999999993</v>
      </c>
      <c r="G145" s="16">
        <f t="shared" ref="G145:H145" si="35">G146+G149</f>
        <v>436500</v>
      </c>
      <c r="H145" s="16">
        <f t="shared" si="35"/>
        <v>457800</v>
      </c>
    </row>
    <row r="146" spans="1:8" ht="12.75" customHeight="1">
      <c r="A146" s="136" t="s">
        <v>44</v>
      </c>
      <c r="B146" s="137"/>
      <c r="C146" s="39" t="s">
        <v>43</v>
      </c>
      <c r="D146" s="19"/>
      <c r="E146" s="20"/>
      <c r="F146" s="34">
        <f>F147</f>
        <v>416042.17</v>
      </c>
      <c r="G146" s="16">
        <f t="shared" ref="G146:H147" si="36">G147</f>
        <v>436500</v>
      </c>
      <c r="H146" s="16">
        <f t="shared" si="36"/>
        <v>457800</v>
      </c>
    </row>
    <row r="147" spans="1:8" ht="12.75" customHeight="1">
      <c r="A147" s="134" t="s">
        <v>68</v>
      </c>
      <c r="B147" s="135"/>
      <c r="C147" s="25" t="s">
        <v>43</v>
      </c>
      <c r="D147" s="127" t="s">
        <v>69</v>
      </c>
      <c r="E147" s="128"/>
      <c r="F147" s="21">
        <f>F148</f>
        <v>416042.17</v>
      </c>
      <c r="G147" s="22">
        <v>436500</v>
      </c>
      <c r="H147" s="22">
        <f t="shared" si="36"/>
        <v>457800</v>
      </c>
    </row>
    <row r="148" spans="1:8" ht="12.75" customHeight="1">
      <c r="A148" s="111" t="s">
        <v>27</v>
      </c>
      <c r="B148" s="112"/>
      <c r="C148" s="25" t="s">
        <v>43</v>
      </c>
      <c r="D148" s="25" t="s">
        <v>69</v>
      </c>
      <c r="E148" s="25" t="s">
        <v>6</v>
      </c>
      <c r="F148" s="21">
        <v>416042.17</v>
      </c>
      <c r="G148" s="22">
        <v>436500</v>
      </c>
      <c r="H148" s="22">
        <v>457800</v>
      </c>
    </row>
    <row r="149" spans="1:8" ht="12.75" customHeight="1">
      <c r="A149" s="136" t="s">
        <v>20</v>
      </c>
      <c r="B149" s="137"/>
      <c r="C149" s="39" t="s">
        <v>19</v>
      </c>
      <c r="D149" s="61"/>
      <c r="E149" s="62"/>
      <c r="F149" s="34">
        <f>F150</f>
        <v>140000</v>
      </c>
      <c r="G149" s="16">
        <f t="shared" ref="G149:H150" si="37">G150</f>
        <v>0</v>
      </c>
      <c r="H149" s="16">
        <f t="shared" si="37"/>
        <v>0</v>
      </c>
    </row>
    <row r="150" spans="1:8" ht="12.75" customHeight="1">
      <c r="A150" s="111" t="s">
        <v>71</v>
      </c>
      <c r="B150" s="112"/>
      <c r="C150" s="8" t="s">
        <v>19</v>
      </c>
      <c r="D150" s="172" t="s">
        <v>70</v>
      </c>
      <c r="E150" s="173"/>
      <c r="F150" s="21">
        <f>F151</f>
        <v>140000</v>
      </c>
      <c r="G150" s="22">
        <f t="shared" si="37"/>
        <v>0</v>
      </c>
      <c r="H150" s="22">
        <f t="shared" si="37"/>
        <v>0</v>
      </c>
    </row>
    <row r="151" spans="1:8" ht="12.75" customHeight="1">
      <c r="A151" s="117" t="s">
        <v>27</v>
      </c>
      <c r="B151" s="118"/>
      <c r="C151" s="25" t="s">
        <v>19</v>
      </c>
      <c r="D151" s="110" t="s">
        <v>70</v>
      </c>
      <c r="E151" s="54">
        <v>244</v>
      </c>
      <c r="F151" s="21">
        <v>140000</v>
      </c>
      <c r="G151" s="16"/>
      <c r="H151" s="16"/>
    </row>
    <row r="152" spans="1:8" ht="12.75" customHeight="1">
      <c r="A152" s="165"/>
      <c r="B152" s="166"/>
      <c r="C152" s="167" t="s">
        <v>36</v>
      </c>
      <c r="D152" s="168"/>
      <c r="E152" s="169"/>
      <c r="F152" s="3">
        <f>F115</f>
        <v>3356121.17</v>
      </c>
      <c r="G152" s="98">
        <f>G115</f>
        <v>3422120</v>
      </c>
      <c r="H152" s="98">
        <f>H115</f>
        <v>3585662</v>
      </c>
    </row>
    <row r="155" spans="1:8" ht="369.75" hidden="1" customHeight="1">
      <c r="A155" s="84"/>
      <c r="B155" s="84"/>
      <c r="C155" s="84"/>
      <c r="D155" s="84"/>
      <c r="E155" s="84"/>
      <c r="F155" s="84"/>
      <c r="G155" s="84"/>
    </row>
    <row r="156" spans="1:8" ht="12.75" hidden="1" customHeight="1">
      <c r="A156" s="84"/>
      <c r="B156" s="84"/>
      <c r="C156" s="84"/>
      <c r="D156" s="84"/>
      <c r="E156" s="84"/>
      <c r="F156" s="84"/>
      <c r="G156" s="84"/>
      <c r="H156" s="84" t="s">
        <v>78</v>
      </c>
    </row>
    <row r="157" spans="1:8" ht="12.75" hidden="1" customHeight="1">
      <c r="A157" s="81"/>
      <c r="B157" s="81"/>
      <c r="C157" s="81"/>
      <c r="D157" s="81"/>
      <c r="E157" s="81"/>
      <c r="F157" s="81"/>
      <c r="G157" s="170" t="s">
        <v>91</v>
      </c>
      <c r="H157" s="170"/>
    </row>
    <row r="158" spans="1:8" ht="12.75" hidden="1" customHeight="1">
      <c r="A158" s="81"/>
      <c r="B158" s="81"/>
      <c r="C158" s="81"/>
      <c r="D158" s="81"/>
      <c r="E158" s="81"/>
      <c r="F158" s="81"/>
      <c r="G158" s="170"/>
      <c r="H158" s="170"/>
    </row>
    <row r="159" spans="1:8" ht="12.75" hidden="1" customHeight="1">
      <c r="A159" s="81"/>
      <c r="B159" s="81"/>
      <c r="C159" s="81"/>
      <c r="D159" s="81"/>
      <c r="E159" s="81"/>
      <c r="F159" s="81"/>
      <c r="G159" s="170"/>
      <c r="H159" s="170"/>
    </row>
    <row r="160" spans="1:8" ht="12.75" hidden="1" customHeight="1">
      <c r="A160" s="81"/>
      <c r="B160" s="81"/>
      <c r="C160" s="81"/>
      <c r="D160" s="81"/>
      <c r="E160" s="81"/>
      <c r="F160" s="81"/>
      <c r="G160" s="170"/>
      <c r="H160" s="170"/>
    </row>
    <row r="161" spans="1:8" ht="12.75" hidden="1" customHeight="1">
      <c r="A161" s="81"/>
      <c r="B161" s="81"/>
      <c r="C161" s="81"/>
      <c r="D161" s="81"/>
      <c r="E161" s="81"/>
      <c r="F161" s="81"/>
      <c r="G161" s="170"/>
      <c r="H161" s="170"/>
    </row>
    <row r="162" spans="1:8" ht="43.5" hidden="1" customHeight="1">
      <c r="G162" s="170"/>
      <c r="H162" s="170"/>
    </row>
    <row r="163" spans="1:8" ht="12.75" hidden="1" customHeight="1">
      <c r="A163" s="171" t="s">
        <v>32</v>
      </c>
      <c r="B163" s="171"/>
      <c r="C163" s="171"/>
      <c r="D163" s="171"/>
      <c r="E163" s="171"/>
    </row>
    <row r="164" spans="1:8" ht="12.75" hidden="1" customHeight="1">
      <c r="A164" s="154" t="s">
        <v>33</v>
      </c>
      <c r="B164" s="154"/>
      <c r="C164" s="154"/>
      <c r="D164" s="154"/>
      <c r="E164" s="154"/>
    </row>
    <row r="165" spans="1:8" ht="12.75" hidden="1" customHeight="1">
      <c r="A165" s="154" t="s">
        <v>34</v>
      </c>
      <c r="B165" s="154"/>
      <c r="C165" s="154"/>
      <c r="D165" s="154"/>
      <c r="E165" s="154"/>
      <c r="F165" s="154"/>
    </row>
    <row r="166" spans="1:8" ht="12.75" hidden="1" customHeight="1"/>
    <row r="167" spans="1:8" ht="12.75" hidden="1" customHeight="1">
      <c r="A167" s="155" t="s">
        <v>1</v>
      </c>
      <c r="B167" s="156"/>
      <c r="C167" s="7" t="s">
        <v>0</v>
      </c>
      <c r="D167" s="8" t="s">
        <v>2</v>
      </c>
      <c r="E167" s="9" t="s">
        <v>3</v>
      </c>
      <c r="F167" s="157">
        <v>2016</v>
      </c>
      <c r="G167" s="159">
        <v>2017</v>
      </c>
      <c r="H167" s="161">
        <v>2018</v>
      </c>
    </row>
    <row r="168" spans="1:8" ht="12.75" hidden="1" customHeight="1">
      <c r="A168" s="163"/>
      <c r="B168" s="164"/>
      <c r="C168" s="10"/>
      <c r="D168" s="11"/>
      <c r="E168" s="12"/>
      <c r="F168" s="158"/>
      <c r="G168" s="160"/>
      <c r="H168" s="162"/>
    </row>
    <row r="169" spans="1:8" ht="12.75" hidden="1" customHeight="1">
      <c r="A169" s="152" t="s">
        <v>38</v>
      </c>
      <c r="B169" s="153"/>
      <c r="C169" s="14"/>
      <c r="D169" s="15"/>
      <c r="E169" s="14"/>
      <c r="F169" s="99">
        <f>F170+F194+F199</f>
        <v>3356121.17</v>
      </c>
      <c r="G169" s="100">
        <f>G170+G194+G199+G203</f>
        <v>3422120</v>
      </c>
      <c r="H169" s="100">
        <f>H170+H194+H199+H203</f>
        <v>3585662</v>
      </c>
    </row>
    <row r="170" spans="1:8" ht="12.75" hidden="1" customHeight="1">
      <c r="A170" s="123"/>
      <c r="B170" s="124"/>
      <c r="C170" s="120" t="s">
        <v>82</v>
      </c>
      <c r="D170" s="121"/>
      <c r="E170" s="122"/>
      <c r="F170" s="95">
        <f>F171+F175+F182+F185+F188+F191</f>
        <v>2742500</v>
      </c>
      <c r="G170" s="59">
        <f>G171+G175+G182+G185+G188+G191</f>
        <v>2930169</v>
      </c>
      <c r="H170" s="60">
        <f>H171+H175+H182+H185+H188+H191</f>
        <v>3072411</v>
      </c>
    </row>
    <row r="171" spans="1:8" ht="12.75" hidden="1" customHeight="1">
      <c r="A171" s="150" t="s">
        <v>37</v>
      </c>
      <c r="B171" s="151"/>
      <c r="C171" s="24" t="s">
        <v>39</v>
      </c>
      <c r="D171" s="19"/>
      <c r="E171" s="19"/>
      <c r="F171" s="95">
        <f>F172</f>
        <v>445641</v>
      </c>
      <c r="G171" s="57">
        <f t="shared" ref="G171:H171" si="38">G172</f>
        <v>467477</v>
      </c>
      <c r="H171" s="57">
        <f t="shared" si="38"/>
        <v>474022</v>
      </c>
    </row>
    <row r="172" spans="1:8" ht="12.75" hidden="1" customHeight="1">
      <c r="A172" s="148" t="s">
        <v>73</v>
      </c>
      <c r="B172" s="149"/>
      <c r="C172" s="25" t="s">
        <v>39</v>
      </c>
      <c r="D172" s="127" t="s">
        <v>53</v>
      </c>
      <c r="E172" s="128"/>
      <c r="F172" s="97">
        <f>F173+F174</f>
        <v>445641</v>
      </c>
      <c r="G172" s="48">
        <f t="shared" ref="G172:H172" si="39">G173+G174</f>
        <v>467477</v>
      </c>
      <c r="H172" s="48">
        <f t="shared" si="39"/>
        <v>474022</v>
      </c>
    </row>
    <row r="173" spans="1:8" ht="12.75" hidden="1" customHeight="1">
      <c r="A173" s="111" t="s">
        <v>54</v>
      </c>
      <c r="B173" s="112"/>
      <c r="C173" s="25" t="s">
        <v>39</v>
      </c>
      <c r="D173" s="25" t="s">
        <v>53</v>
      </c>
      <c r="E173" s="19" t="s">
        <v>5</v>
      </c>
      <c r="F173" s="97">
        <v>342274</v>
      </c>
      <c r="G173" s="40">
        <v>359045</v>
      </c>
      <c r="H173" s="40">
        <v>364072</v>
      </c>
    </row>
    <row r="174" spans="1:8" ht="12.75" hidden="1" customHeight="1">
      <c r="A174" s="134" t="s">
        <v>55</v>
      </c>
      <c r="B174" s="135"/>
      <c r="C174" s="25" t="s">
        <v>39</v>
      </c>
      <c r="D174" s="25" t="s">
        <v>53</v>
      </c>
      <c r="E174" s="19" t="s">
        <v>77</v>
      </c>
      <c r="F174" s="97">
        <v>103367</v>
      </c>
      <c r="G174" s="65">
        <v>108432</v>
      </c>
      <c r="H174" s="65">
        <v>109950</v>
      </c>
    </row>
    <row r="175" spans="1:8" ht="12.75" hidden="1" customHeight="1">
      <c r="A175" s="111" t="s">
        <v>8</v>
      </c>
      <c r="B175" s="112"/>
      <c r="C175" s="18" t="s">
        <v>7</v>
      </c>
      <c r="D175" s="19"/>
      <c r="E175" s="20"/>
      <c r="F175" s="95">
        <f>F176</f>
        <v>2220311.1</v>
      </c>
      <c r="G175" s="57">
        <f t="shared" ref="G175:H175" si="40">G176</f>
        <v>2404342</v>
      </c>
      <c r="H175" s="57">
        <f t="shared" si="40"/>
        <v>2539372</v>
      </c>
    </row>
    <row r="176" spans="1:8" ht="12.75" hidden="1" customHeight="1">
      <c r="A176" s="134" t="s">
        <v>8</v>
      </c>
      <c r="B176" s="135"/>
      <c r="C176" s="17" t="s">
        <v>7</v>
      </c>
      <c r="D176" s="24" t="s">
        <v>57</v>
      </c>
      <c r="E176" s="20"/>
      <c r="F176" s="97">
        <f>F177+F178+F179+F180+F181</f>
        <v>2220311.1</v>
      </c>
      <c r="G176" s="48">
        <f t="shared" ref="G176:H176" si="41">G177+G178+G179+G180+G181</f>
        <v>2404342</v>
      </c>
      <c r="H176" s="48">
        <f t="shared" si="41"/>
        <v>2539372</v>
      </c>
    </row>
    <row r="177" spans="1:8" ht="12.75" hidden="1" customHeight="1">
      <c r="A177" s="111" t="s">
        <v>54</v>
      </c>
      <c r="B177" s="112"/>
      <c r="C177" s="17" t="s">
        <v>7</v>
      </c>
      <c r="D177" s="25" t="s">
        <v>57</v>
      </c>
      <c r="E177" s="18" t="s">
        <v>5</v>
      </c>
      <c r="F177" s="97">
        <v>1460730</v>
      </c>
      <c r="G177" s="40">
        <v>1532305</v>
      </c>
      <c r="H177" s="40">
        <v>1553756</v>
      </c>
    </row>
    <row r="178" spans="1:8" ht="12.75" hidden="1" customHeight="1">
      <c r="A178" s="134" t="s">
        <v>55</v>
      </c>
      <c r="B178" s="135"/>
      <c r="C178" s="25" t="s">
        <v>7</v>
      </c>
      <c r="D178" s="25" t="s">
        <v>57</v>
      </c>
      <c r="E178" s="41">
        <v>119</v>
      </c>
      <c r="F178" s="97">
        <v>441140</v>
      </c>
      <c r="G178" s="40">
        <v>462756</v>
      </c>
      <c r="H178" s="40">
        <v>469235</v>
      </c>
    </row>
    <row r="179" spans="1:8" ht="12.75" hidden="1" customHeight="1">
      <c r="A179" s="111" t="s">
        <v>27</v>
      </c>
      <c r="B179" s="112"/>
      <c r="C179" s="17" t="s">
        <v>7</v>
      </c>
      <c r="D179" s="25" t="s">
        <v>57</v>
      </c>
      <c r="E179" s="18" t="s">
        <v>6</v>
      </c>
      <c r="F179" s="97">
        <v>286341.09999999998</v>
      </c>
      <c r="G179" s="40">
        <v>372306</v>
      </c>
      <c r="H179" s="40">
        <v>482331</v>
      </c>
    </row>
    <row r="180" spans="1:8" ht="12.75" hidden="1" customHeight="1">
      <c r="A180" s="113" t="s">
        <v>10</v>
      </c>
      <c r="B180" s="114"/>
      <c r="C180" s="17" t="s">
        <v>7</v>
      </c>
      <c r="D180" s="25" t="s">
        <v>57</v>
      </c>
      <c r="E180" s="18" t="s">
        <v>9</v>
      </c>
      <c r="F180" s="97">
        <v>21200</v>
      </c>
      <c r="G180" s="40">
        <v>25540</v>
      </c>
      <c r="H180" s="40">
        <v>22550</v>
      </c>
    </row>
    <row r="181" spans="1:8" ht="12.75" hidden="1" customHeight="1">
      <c r="A181" s="113" t="s">
        <v>24</v>
      </c>
      <c r="B181" s="114"/>
      <c r="C181" s="17" t="s">
        <v>7</v>
      </c>
      <c r="D181" s="25" t="s">
        <v>57</v>
      </c>
      <c r="E181" s="18" t="s">
        <v>21</v>
      </c>
      <c r="F181" s="97">
        <v>10900</v>
      </c>
      <c r="G181" s="40">
        <v>11435</v>
      </c>
      <c r="H181" s="40">
        <v>11500</v>
      </c>
    </row>
    <row r="182" spans="1:8" ht="12.75" hidden="1" customHeight="1">
      <c r="A182" s="150" t="s">
        <v>12</v>
      </c>
      <c r="B182" s="151"/>
      <c r="C182" s="24" t="s">
        <v>11</v>
      </c>
      <c r="D182" s="27"/>
      <c r="E182" s="20"/>
      <c r="F182" s="95">
        <f>F183</f>
        <v>41100</v>
      </c>
      <c r="G182" s="57">
        <f>G183</f>
        <v>43100</v>
      </c>
      <c r="H182" s="34">
        <f>H183</f>
        <v>43700</v>
      </c>
    </row>
    <row r="183" spans="1:8" ht="12.75" hidden="1" customHeight="1">
      <c r="A183" s="140" t="s">
        <v>74</v>
      </c>
      <c r="B183" s="141"/>
      <c r="C183" s="25" t="s">
        <v>11</v>
      </c>
      <c r="D183" s="127" t="s">
        <v>72</v>
      </c>
      <c r="E183" s="128"/>
      <c r="F183" s="97">
        <v>41100</v>
      </c>
      <c r="G183" s="40">
        <v>43100</v>
      </c>
      <c r="H183" s="40">
        <v>43700</v>
      </c>
    </row>
    <row r="184" spans="1:8" ht="12.75" hidden="1" customHeight="1">
      <c r="A184" s="140" t="s">
        <v>49</v>
      </c>
      <c r="B184" s="141"/>
      <c r="C184" s="25" t="s">
        <v>11</v>
      </c>
      <c r="D184" s="29" t="s">
        <v>72</v>
      </c>
      <c r="E184" s="73">
        <v>530</v>
      </c>
      <c r="F184" s="97">
        <v>41100</v>
      </c>
      <c r="G184" s="40">
        <v>43100</v>
      </c>
      <c r="H184" s="40">
        <v>43700</v>
      </c>
    </row>
    <row r="185" spans="1:8" ht="12.75" hidden="1" customHeight="1">
      <c r="A185" s="142" t="s">
        <v>41</v>
      </c>
      <c r="B185" s="143"/>
      <c r="C185" s="39" t="s">
        <v>40</v>
      </c>
      <c r="D185" s="58"/>
      <c r="E185" s="74"/>
      <c r="F185" s="95">
        <f>F186</f>
        <v>20920</v>
      </c>
      <c r="G185" s="49"/>
      <c r="H185" s="49"/>
    </row>
    <row r="186" spans="1:8" ht="12.75" hidden="1" customHeight="1">
      <c r="A186" s="144" t="s">
        <v>58</v>
      </c>
      <c r="B186" s="145"/>
      <c r="C186" s="25" t="s">
        <v>40</v>
      </c>
      <c r="D186" s="146" t="s">
        <v>59</v>
      </c>
      <c r="E186" s="147"/>
      <c r="F186" s="97">
        <f>F187</f>
        <v>20920</v>
      </c>
      <c r="G186" s="48"/>
      <c r="H186" s="21"/>
    </row>
    <row r="187" spans="1:8" ht="12.75" hidden="1" customHeight="1">
      <c r="A187" s="148" t="s">
        <v>60</v>
      </c>
      <c r="B187" s="149"/>
      <c r="C187" s="25" t="s">
        <v>40</v>
      </c>
      <c r="D187" s="66" t="s">
        <v>59</v>
      </c>
      <c r="E187" s="54">
        <v>530</v>
      </c>
      <c r="F187" s="97">
        <v>20920</v>
      </c>
      <c r="G187" s="49"/>
      <c r="H187" s="49"/>
    </row>
    <row r="188" spans="1:8" ht="12.75" hidden="1" customHeight="1">
      <c r="A188" s="136" t="s">
        <v>14</v>
      </c>
      <c r="B188" s="137"/>
      <c r="C188" s="31" t="s">
        <v>13</v>
      </c>
      <c r="D188" s="32"/>
      <c r="E188" s="33"/>
      <c r="F188" s="95">
        <f>F189</f>
        <v>10000</v>
      </c>
      <c r="G188" s="57">
        <f t="shared" ref="G188:H188" si="42">G189</f>
        <v>10500</v>
      </c>
      <c r="H188" s="34">
        <f t="shared" si="42"/>
        <v>10500</v>
      </c>
    </row>
    <row r="189" spans="1:8" ht="12.75" hidden="1" customHeight="1">
      <c r="A189" s="111" t="s">
        <v>65</v>
      </c>
      <c r="B189" s="112"/>
      <c r="C189" s="17" t="s">
        <v>13</v>
      </c>
      <c r="D189" s="69" t="s">
        <v>63</v>
      </c>
      <c r="E189" s="20"/>
      <c r="F189" s="97">
        <f>F190</f>
        <v>10000</v>
      </c>
      <c r="G189" s="48">
        <f>G190</f>
        <v>10500</v>
      </c>
      <c r="H189" s="21">
        <f>H190</f>
        <v>10500</v>
      </c>
    </row>
    <row r="190" spans="1:8" ht="12.75" hidden="1" customHeight="1">
      <c r="A190" s="113" t="s">
        <v>16</v>
      </c>
      <c r="B190" s="114"/>
      <c r="C190" s="17" t="s">
        <v>13</v>
      </c>
      <c r="D190" s="70" t="s">
        <v>64</v>
      </c>
      <c r="E190" s="18" t="s">
        <v>15</v>
      </c>
      <c r="F190" s="97">
        <v>10000</v>
      </c>
      <c r="G190" s="40">
        <v>10500</v>
      </c>
      <c r="H190" s="40">
        <v>10500</v>
      </c>
    </row>
    <row r="191" spans="1:8" ht="12.75" hidden="1" customHeight="1">
      <c r="A191" s="136" t="s">
        <v>18</v>
      </c>
      <c r="B191" s="137"/>
      <c r="C191" s="31" t="s">
        <v>17</v>
      </c>
      <c r="D191" s="32"/>
      <c r="E191" s="33"/>
      <c r="F191" s="95">
        <f>F192</f>
        <v>4527.8999999999996</v>
      </c>
      <c r="G191" s="57">
        <f t="shared" ref="G191:H192" si="43">G192</f>
        <v>4750</v>
      </c>
      <c r="H191" s="34">
        <f t="shared" si="43"/>
        <v>4817</v>
      </c>
    </row>
    <row r="192" spans="1:8" ht="12.75" hidden="1" customHeight="1">
      <c r="A192" s="134" t="s">
        <v>61</v>
      </c>
      <c r="B192" s="135"/>
      <c r="C192" s="17" t="s">
        <v>17</v>
      </c>
      <c r="D192" s="138" t="s">
        <v>62</v>
      </c>
      <c r="E192" s="139"/>
      <c r="F192" s="97">
        <f>F193</f>
        <v>4527.8999999999996</v>
      </c>
      <c r="G192" s="48">
        <f t="shared" si="43"/>
        <v>4750</v>
      </c>
      <c r="H192" s="21">
        <f t="shared" si="43"/>
        <v>4817</v>
      </c>
    </row>
    <row r="193" spans="1:8" ht="12.75" hidden="1" customHeight="1">
      <c r="A193" s="111" t="s">
        <v>42</v>
      </c>
      <c r="B193" s="112"/>
      <c r="C193" s="17" t="s">
        <v>17</v>
      </c>
      <c r="D193" s="67" t="s">
        <v>62</v>
      </c>
      <c r="E193" s="41">
        <v>853</v>
      </c>
      <c r="F193" s="97">
        <v>4527.8999999999996</v>
      </c>
      <c r="G193" s="40">
        <v>4750</v>
      </c>
      <c r="H193" s="40">
        <v>4817</v>
      </c>
    </row>
    <row r="194" spans="1:8" ht="12.75" hidden="1" customHeight="1">
      <c r="A194" s="129"/>
      <c r="B194" s="130"/>
      <c r="C194" s="131" t="s">
        <v>86</v>
      </c>
      <c r="D194" s="132"/>
      <c r="E194" s="133"/>
      <c r="F194" s="95">
        <f>F195</f>
        <v>57579</v>
      </c>
      <c r="G194" s="59">
        <f t="shared" ref="G194:H194" si="44">G195</f>
        <v>55451</v>
      </c>
      <c r="H194" s="59">
        <f t="shared" si="44"/>
        <v>55451</v>
      </c>
    </row>
    <row r="195" spans="1:8" ht="12.75" hidden="1" customHeight="1">
      <c r="A195" s="111" t="s">
        <v>47</v>
      </c>
      <c r="B195" s="112"/>
      <c r="C195" s="24" t="s">
        <v>48</v>
      </c>
      <c r="D195" s="19"/>
      <c r="E195" s="20"/>
      <c r="F195" s="97">
        <f>F196</f>
        <v>57579</v>
      </c>
      <c r="G195" s="40">
        <f>G196</f>
        <v>55451</v>
      </c>
      <c r="H195" s="40">
        <f>H196</f>
        <v>55451</v>
      </c>
    </row>
    <row r="196" spans="1:8" ht="12.75" hidden="1" customHeight="1">
      <c r="A196" s="134" t="s">
        <v>66</v>
      </c>
      <c r="B196" s="135"/>
      <c r="C196" s="25" t="s">
        <v>48</v>
      </c>
      <c r="D196" s="115" t="s">
        <v>67</v>
      </c>
      <c r="E196" s="116"/>
      <c r="F196" s="97">
        <f>F197+F198</f>
        <v>57579</v>
      </c>
      <c r="G196" s="48">
        <f t="shared" ref="G196:H196" si="45">G197+G198</f>
        <v>55451</v>
      </c>
      <c r="H196" s="48">
        <f t="shared" si="45"/>
        <v>55451</v>
      </c>
    </row>
    <row r="197" spans="1:8" ht="12.75" hidden="1" customHeight="1">
      <c r="A197" s="111" t="s">
        <v>54</v>
      </c>
      <c r="B197" s="112"/>
      <c r="C197" s="30" t="s">
        <v>48</v>
      </c>
      <c r="D197" s="68" t="s">
        <v>67</v>
      </c>
      <c r="E197" s="52">
        <v>121</v>
      </c>
      <c r="F197" s="97">
        <v>44224</v>
      </c>
      <c r="G197" s="40">
        <v>42589</v>
      </c>
      <c r="H197" s="40">
        <v>42589</v>
      </c>
    </row>
    <row r="198" spans="1:8" ht="12.75" hidden="1" customHeight="1">
      <c r="A198" s="111" t="s">
        <v>55</v>
      </c>
      <c r="B198" s="112"/>
      <c r="C198" s="30" t="s">
        <v>48</v>
      </c>
      <c r="D198" s="68" t="s">
        <v>67</v>
      </c>
      <c r="E198" s="54">
        <v>119</v>
      </c>
      <c r="F198" s="97">
        <v>13355</v>
      </c>
      <c r="G198" s="65">
        <v>12862</v>
      </c>
      <c r="H198" s="40">
        <v>12862</v>
      </c>
    </row>
    <row r="199" spans="1:8" ht="12.75" hidden="1" customHeight="1">
      <c r="A199" s="123"/>
      <c r="B199" s="124"/>
      <c r="C199" s="120" t="s">
        <v>84</v>
      </c>
      <c r="D199" s="121"/>
      <c r="E199" s="122"/>
      <c r="F199" s="95">
        <f>F200+F203</f>
        <v>556042.16999999993</v>
      </c>
      <c r="G199" s="59">
        <f t="shared" ref="G199:H199" si="46">G200+G203</f>
        <v>436500</v>
      </c>
      <c r="H199" s="59">
        <f t="shared" si="46"/>
        <v>457800</v>
      </c>
    </row>
    <row r="200" spans="1:8" ht="12.75" hidden="1" customHeight="1">
      <c r="A200" s="113" t="s">
        <v>44</v>
      </c>
      <c r="B200" s="114"/>
      <c r="C200" s="39" t="s">
        <v>43</v>
      </c>
      <c r="D200" s="19"/>
      <c r="E200" s="20"/>
      <c r="F200" s="95">
        <f>F201</f>
        <v>416042.17</v>
      </c>
      <c r="G200" s="57">
        <f t="shared" ref="G200:H201" si="47">G201</f>
        <v>436500</v>
      </c>
      <c r="H200" s="34">
        <f t="shared" si="47"/>
        <v>457800</v>
      </c>
    </row>
    <row r="201" spans="1:8" ht="12.75" hidden="1" customHeight="1">
      <c r="A201" s="125" t="s">
        <v>68</v>
      </c>
      <c r="B201" s="126"/>
      <c r="C201" s="25" t="s">
        <v>43</v>
      </c>
      <c r="D201" s="127" t="s">
        <v>69</v>
      </c>
      <c r="E201" s="128"/>
      <c r="F201" s="97">
        <f>F202</f>
        <v>416042.17</v>
      </c>
      <c r="G201" s="48">
        <v>436500</v>
      </c>
      <c r="H201" s="21">
        <f t="shared" si="47"/>
        <v>457800</v>
      </c>
    </row>
    <row r="202" spans="1:8" ht="12.75" hidden="1" customHeight="1">
      <c r="A202" s="111" t="s">
        <v>27</v>
      </c>
      <c r="B202" s="112"/>
      <c r="C202" s="25" t="s">
        <v>43</v>
      </c>
      <c r="D202" s="25" t="s">
        <v>69</v>
      </c>
      <c r="E202" s="25" t="s">
        <v>6</v>
      </c>
      <c r="F202" s="97">
        <v>416042.17</v>
      </c>
      <c r="G202" s="40">
        <v>436500</v>
      </c>
      <c r="H202" s="40">
        <v>457800</v>
      </c>
    </row>
    <row r="203" spans="1:8" ht="12.75" hidden="1" customHeight="1">
      <c r="A203" s="113" t="s">
        <v>20</v>
      </c>
      <c r="B203" s="114"/>
      <c r="C203" s="39" t="s">
        <v>19</v>
      </c>
      <c r="D203" s="61"/>
      <c r="E203" s="62"/>
      <c r="F203" s="95">
        <f>F204</f>
        <v>140000</v>
      </c>
      <c r="G203" s="57">
        <f t="shared" ref="G203:H204" si="48">G204</f>
        <v>0</v>
      </c>
      <c r="H203" s="57">
        <f t="shared" si="48"/>
        <v>0</v>
      </c>
    </row>
    <row r="204" spans="1:8" ht="12.75" hidden="1" customHeight="1">
      <c r="A204" s="111" t="s">
        <v>71</v>
      </c>
      <c r="B204" s="112"/>
      <c r="C204" s="8" t="s">
        <v>19</v>
      </c>
      <c r="D204" s="115" t="s">
        <v>70</v>
      </c>
      <c r="E204" s="116"/>
      <c r="F204" s="97">
        <f>F205</f>
        <v>140000</v>
      </c>
      <c r="G204" s="48">
        <f t="shared" si="48"/>
        <v>0</v>
      </c>
      <c r="H204" s="21">
        <f t="shared" si="48"/>
        <v>0</v>
      </c>
    </row>
    <row r="205" spans="1:8" ht="12.75" hidden="1" customHeight="1">
      <c r="A205" s="117" t="s">
        <v>27</v>
      </c>
      <c r="B205" s="118"/>
      <c r="C205" s="25" t="s">
        <v>19</v>
      </c>
      <c r="D205" s="72" t="s">
        <v>70</v>
      </c>
      <c r="E205" s="54">
        <v>244</v>
      </c>
      <c r="F205" s="97">
        <v>140000</v>
      </c>
      <c r="G205" s="49">
        <v>0</v>
      </c>
      <c r="H205" s="49">
        <v>0</v>
      </c>
    </row>
    <row r="206" spans="1:8" ht="12.75" hidden="1" customHeight="1">
      <c r="A206" s="119"/>
      <c r="B206" s="119"/>
      <c r="C206" s="120" t="s">
        <v>85</v>
      </c>
      <c r="D206" s="121"/>
      <c r="E206" s="122"/>
      <c r="F206" s="96">
        <f>F169</f>
        <v>3356121.17</v>
      </c>
      <c r="G206" s="88">
        <f>G169</f>
        <v>3422120</v>
      </c>
      <c r="H206" s="88">
        <f>H169</f>
        <v>3585662</v>
      </c>
    </row>
  </sheetData>
  <mergeCells count="148">
    <mergeCell ref="A8:F8"/>
    <mergeCell ref="A9:F9"/>
    <mergeCell ref="D16:E16"/>
    <mergeCell ref="D29:E29"/>
    <mergeCell ref="D32:E32"/>
    <mergeCell ref="D38:E38"/>
    <mergeCell ref="A2:F2"/>
    <mergeCell ref="A3:F3"/>
    <mergeCell ref="A4:F4"/>
    <mergeCell ref="A5:F5"/>
    <mergeCell ref="A6:F6"/>
    <mergeCell ref="B7:F7"/>
    <mergeCell ref="A56:F56"/>
    <mergeCell ref="B57:F57"/>
    <mergeCell ref="A58:F58"/>
    <mergeCell ref="G58:L58"/>
    <mergeCell ref="A59:F59"/>
    <mergeCell ref="G59:L59"/>
    <mergeCell ref="D42:E42"/>
    <mergeCell ref="D47:E47"/>
    <mergeCell ref="D50:E50"/>
    <mergeCell ref="A53:F53"/>
    <mergeCell ref="A54:F54"/>
    <mergeCell ref="A55:F55"/>
    <mergeCell ref="D95:E95"/>
    <mergeCell ref="D98:E98"/>
    <mergeCell ref="B101:F101"/>
    <mergeCell ref="A102:F102"/>
    <mergeCell ref="B103:F103"/>
    <mergeCell ref="B104:F104"/>
    <mergeCell ref="H60:L60"/>
    <mergeCell ref="D66:E66"/>
    <mergeCell ref="D77:E77"/>
    <mergeCell ref="D80:E80"/>
    <mergeCell ref="D86:E86"/>
    <mergeCell ref="D90:E90"/>
    <mergeCell ref="A116:B116"/>
    <mergeCell ref="C116:E116"/>
    <mergeCell ref="A117:B117"/>
    <mergeCell ref="A118:B118"/>
    <mergeCell ref="D118:E118"/>
    <mergeCell ref="A119:B119"/>
    <mergeCell ref="B105:F108"/>
    <mergeCell ref="A109:E109"/>
    <mergeCell ref="A110:E110"/>
    <mergeCell ref="A111:E111"/>
    <mergeCell ref="A113:B114"/>
    <mergeCell ref="A115:B115"/>
    <mergeCell ref="A126:B126"/>
    <mergeCell ref="A127:B127"/>
    <mergeCell ref="A128:B128"/>
    <mergeCell ref="A129:B129"/>
    <mergeCell ref="D129:E129"/>
    <mergeCell ref="A130:B130"/>
    <mergeCell ref="A120:B120"/>
    <mergeCell ref="A121:B121"/>
    <mergeCell ref="A122:B122"/>
    <mergeCell ref="A123:B123"/>
    <mergeCell ref="A124:B124"/>
    <mergeCell ref="A125:B125"/>
    <mergeCell ref="A136:B136"/>
    <mergeCell ref="A137:B137"/>
    <mergeCell ref="A138:B138"/>
    <mergeCell ref="D138:E138"/>
    <mergeCell ref="A139:B139"/>
    <mergeCell ref="A140:B140"/>
    <mergeCell ref="C140:E140"/>
    <mergeCell ref="A131:B131"/>
    <mergeCell ref="A132:B132"/>
    <mergeCell ref="D132:E132"/>
    <mergeCell ref="A133:B133"/>
    <mergeCell ref="A134:B134"/>
    <mergeCell ref="A135:B135"/>
    <mergeCell ref="A146:B146"/>
    <mergeCell ref="A147:B147"/>
    <mergeCell ref="D147:E147"/>
    <mergeCell ref="A148:B148"/>
    <mergeCell ref="A149:B149"/>
    <mergeCell ref="A150:B150"/>
    <mergeCell ref="D150:E150"/>
    <mergeCell ref="A141:B141"/>
    <mergeCell ref="A142:B142"/>
    <mergeCell ref="D142:E142"/>
    <mergeCell ref="A143:B143"/>
    <mergeCell ref="A144:B144"/>
    <mergeCell ref="A145:B145"/>
    <mergeCell ref="C145:E145"/>
    <mergeCell ref="A165:F165"/>
    <mergeCell ref="A167:B167"/>
    <mergeCell ref="F167:F168"/>
    <mergeCell ref="G167:G168"/>
    <mergeCell ref="H167:H168"/>
    <mergeCell ref="A168:B168"/>
    <mergeCell ref="A151:B151"/>
    <mergeCell ref="A152:B152"/>
    <mergeCell ref="C152:E152"/>
    <mergeCell ref="G157:H162"/>
    <mergeCell ref="A163:E163"/>
    <mergeCell ref="A164:E164"/>
    <mergeCell ref="A173:B173"/>
    <mergeCell ref="A174:B174"/>
    <mergeCell ref="A175:B175"/>
    <mergeCell ref="A176:B176"/>
    <mergeCell ref="A177:B177"/>
    <mergeCell ref="A178:B178"/>
    <mergeCell ref="A169:B169"/>
    <mergeCell ref="A170:B170"/>
    <mergeCell ref="C170:E170"/>
    <mergeCell ref="A171:B171"/>
    <mergeCell ref="A172:B172"/>
    <mergeCell ref="D172:E172"/>
    <mergeCell ref="A184:B184"/>
    <mergeCell ref="A185:B185"/>
    <mergeCell ref="A186:B186"/>
    <mergeCell ref="D186:E186"/>
    <mergeCell ref="A187:B187"/>
    <mergeCell ref="A188:B188"/>
    <mergeCell ref="A179:B179"/>
    <mergeCell ref="A180:B180"/>
    <mergeCell ref="A181:B181"/>
    <mergeCell ref="A182:B182"/>
    <mergeCell ref="A183:B183"/>
    <mergeCell ref="D183:E183"/>
    <mergeCell ref="A194:B194"/>
    <mergeCell ref="C194:E194"/>
    <mergeCell ref="A195:B195"/>
    <mergeCell ref="A196:B196"/>
    <mergeCell ref="D196:E196"/>
    <mergeCell ref="A197:B197"/>
    <mergeCell ref="A189:B189"/>
    <mergeCell ref="A190:B190"/>
    <mergeCell ref="A191:B191"/>
    <mergeCell ref="A192:B192"/>
    <mergeCell ref="D192:E192"/>
    <mergeCell ref="A193:B193"/>
    <mergeCell ref="A202:B202"/>
    <mergeCell ref="A203:B203"/>
    <mergeCell ref="A204:B204"/>
    <mergeCell ref="D204:E204"/>
    <mergeCell ref="A205:B205"/>
    <mergeCell ref="A206:B206"/>
    <mergeCell ref="C206:E206"/>
    <mergeCell ref="A198:B198"/>
    <mergeCell ref="A199:B199"/>
    <mergeCell ref="C199:E199"/>
    <mergeCell ref="A200:B200"/>
    <mergeCell ref="A201:B201"/>
    <mergeCell ref="D201:E201"/>
  </mergeCells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06"/>
  <sheetViews>
    <sheetView showGridLines="0" topLeftCell="A156" zoomScaleNormal="100" workbookViewId="0">
      <selection activeCell="I164" sqref="I164"/>
    </sheetView>
  </sheetViews>
  <sheetFormatPr defaultRowHeight="12.75" customHeight="1"/>
  <cols>
    <col min="1" max="1" width="81.28515625" style="1" customWidth="1"/>
    <col min="2" max="2" width="5.85546875" style="56" customWidth="1"/>
    <col min="3" max="3" width="6.28515625" style="1" customWidth="1"/>
    <col min="4" max="4" width="9.7109375" style="36" customWidth="1"/>
    <col min="5" max="5" width="4.28515625" style="1" customWidth="1"/>
    <col min="6" max="6" width="15.85546875" style="1" customWidth="1"/>
    <col min="7" max="7" width="15.28515625" style="1" customWidth="1"/>
    <col min="8" max="8" width="9.140625" style="1" customWidth="1"/>
    <col min="9" max="9" width="14" style="1" customWidth="1"/>
    <col min="10" max="10" width="13.85546875" style="1" bestFit="1" customWidth="1"/>
    <col min="11" max="11" width="9.140625" style="1" customWidth="1"/>
    <col min="12" max="16384" width="9.140625" style="1"/>
  </cols>
  <sheetData>
    <row r="1" spans="1:11" ht="21" hidden="1" customHeight="1">
      <c r="A1" s="5"/>
      <c r="B1" s="50"/>
      <c r="C1" s="5"/>
      <c r="D1" s="26"/>
      <c r="E1" s="5"/>
      <c r="F1" s="5"/>
      <c r="G1" s="5"/>
    </row>
    <row r="2" spans="1:11" hidden="1">
      <c r="A2" s="185" t="s">
        <v>25</v>
      </c>
      <c r="B2" s="185"/>
      <c r="C2" s="185"/>
      <c r="D2" s="185"/>
      <c r="E2" s="185"/>
      <c r="F2" s="5"/>
      <c r="G2" s="5"/>
    </row>
    <row r="3" spans="1:11" hidden="1">
      <c r="A3" s="185" t="s">
        <v>22</v>
      </c>
      <c r="B3" s="185"/>
      <c r="C3" s="185"/>
      <c r="D3" s="185"/>
      <c r="E3" s="185"/>
      <c r="F3" s="5"/>
      <c r="G3" s="5"/>
    </row>
    <row r="4" spans="1:11" hidden="1">
      <c r="A4" s="185" t="s">
        <v>52</v>
      </c>
      <c r="B4" s="185"/>
      <c r="C4" s="185"/>
      <c r="D4" s="185"/>
      <c r="E4" s="185"/>
      <c r="F4" s="5"/>
      <c r="G4" s="5"/>
    </row>
    <row r="5" spans="1:11" hidden="1">
      <c r="A5" s="185" t="s">
        <v>50</v>
      </c>
      <c r="B5" s="185"/>
      <c r="C5" s="185"/>
      <c r="D5" s="185"/>
      <c r="E5" s="185"/>
      <c r="F5" s="5"/>
      <c r="G5" s="5"/>
    </row>
    <row r="6" spans="1:11" hidden="1">
      <c r="A6" s="185" t="s">
        <v>35</v>
      </c>
      <c r="B6" s="185"/>
      <c r="C6" s="185"/>
      <c r="D6" s="185"/>
      <c r="E6" s="185"/>
      <c r="F6" s="5"/>
      <c r="G6" s="5"/>
    </row>
    <row r="7" spans="1:11" hidden="1">
      <c r="A7" s="63"/>
      <c r="B7" s="184" t="s">
        <v>51</v>
      </c>
      <c r="C7" s="184"/>
      <c r="D7" s="184"/>
      <c r="E7" s="184"/>
      <c r="F7" s="5"/>
      <c r="G7" s="5"/>
    </row>
    <row r="8" spans="1:11" hidden="1">
      <c r="A8" s="186" t="s">
        <v>23</v>
      </c>
      <c r="B8" s="186"/>
      <c r="C8" s="186"/>
      <c r="D8" s="186"/>
      <c r="E8" s="186"/>
      <c r="F8" s="46"/>
      <c r="G8" s="46"/>
    </row>
    <row r="9" spans="1:11" hidden="1">
      <c r="A9" s="187" t="s">
        <v>88</v>
      </c>
      <c r="B9" s="187"/>
      <c r="C9" s="187"/>
      <c r="D9" s="187"/>
      <c r="E9" s="187"/>
      <c r="F9" s="45"/>
      <c r="G9" s="45"/>
    </row>
    <row r="10" spans="1:11" hidden="1">
      <c r="A10" s="44"/>
      <c r="B10" s="51"/>
      <c r="C10" s="44"/>
      <c r="D10" s="6"/>
      <c r="E10" s="44"/>
      <c r="F10" s="90"/>
      <c r="G10" s="90"/>
      <c r="H10" s="4"/>
      <c r="I10" s="4"/>
      <c r="J10" s="4"/>
      <c r="K10" s="4"/>
    </row>
    <row r="11" spans="1:11" hidden="1">
      <c r="A11" s="7" t="s">
        <v>1</v>
      </c>
      <c r="B11" s="52" t="s">
        <v>4</v>
      </c>
      <c r="C11" s="7" t="s">
        <v>0</v>
      </c>
      <c r="D11" s="8" t="s">
        <v>2</v>
      </c>
      <c r="E11" s="9" t="s">
        <v>3</v>
      </c>
      <c r="F11" s="92">
        <v>2017</v>
      </c>
      <c r="G11" s="92">
        <v>2018</v>
      </c>
      <c r="H11" s="4"/>
      <c r="I11" s="4"/>
      <c r="J11" s="4"/>
      <c r="K11" s="4"/>
    </row>
    <row r="12" spans="1:11" ht="7.5" hidden="1" customHeight="1">
      <c r="A12" s="10"/>
      <c r="B12" s="53"/>
      <c r="C12" s="10"/>
      <c r="D12" s="11"/>
      <c r="E12" s="12"/>
      <c r="F12" s="90"/>
      <c r="G12" s="90"/>
      <c r="H12" s="4"/>
      <c r="I12" s="4"/>
      <c r="J12" s="4"/>
      <c r="K12" s="4"/>
    </row>
    <row r="13" spans="1:11" hidden="1">
      <c r="A13" s="13" t="s">
        <v>38</v>
      </c>
      <c r="B13" s="55">
        <v>703</v>
      </c>
      <c r="C13" s="14"/>
      <c r="D13" s="15"/>
      <c r="E13" s="14"/>
      <c r="F13" s="16">
        <f t="shared" ref="F13:G13" si="0">F14+F40+F45+F49</f>
        <v>3422120</v>
      </c>
      <c r="G13" s="16">
        <f t="shared" si="0"/>
        <v>3585662</v>
      </c>
      <c r="H13" s="35"/>
      <c r="I13" s="35"/>
      <c r="J13" s="4"/>
      <c r="K13" s="4"/>
    </row>
    <row r="14" spans="1:11" hidden="1">
      <c r="A14" s="17" t="s">
        <v>30</v>
      </c>
      <c r="B14" s="55">
        <v>703</v>
      </c>
      <c r="C14" s="31" t="s">
        <v>28</v>
      </c>
      <c r="D14" s="19"/>
      <c r="E14" s="20"/>
      <c r="F14" s="16">
        <f>F15+F19+F28+F31+F34+F37</f>
        <v>2930169</v>
      </c>
      <c r="G14" s="16">
        <f>G15+G19+G28+G31+G34+G37</f>
        <v>3072411</v>
      </c>
      <c r="H14" s="4"/>
      <c r="I14" s="4"/>
      <c r="J14" s="4"/>
      <c r="K14" s="4"/>
    </row>
    <row r="15" spans="1:11" ht="22.5" hidden="1">
      <c r="A15" s="47" t="s">
        <v>37</v>
      </c>
      <c r="B15" s="55">
        <v>703</v>
      </c>
      <c r="C15" s="24" t="s">
        <v>39</v>
      </c>
      <c r="D15" s="19"/>
      <c r="E15" s="19"/>
      <c r="F15" s="16">
        <f t="shared" ref="F15:G15" si="1">F16</f>
        <v>467477</v>
      </c>
      <c r="G15" s="16">
        <f t="shared" si="1"/>
        <v>474022</v>
      </c>
      <c r="H15" s="4"/>
      <c r="I15" s="4"/>
      <c r="J15" s="4"/>
      <c r="K15" s="4"/>
    </row>
    <row r="16" spans="1:11" ht="25.5" hidden="1">
      <c r="A16" s="71" t="s">
        <v>73</v>
      </c>
      <c r="B16" s="55">
        <v>703</v>
      </c>
      <c r="C16" s="25" t="s">
        <v>39</v>
      </c>
      <c r="D16" s="127" t="s">
        <v>53</v>
      </c>
      <c r="E16" s="128"/>
      <c r="F16" s="22">
        <f t="shared" ref="F16:G16" si="2">F17+F18</f>
        <v>467477</v>
      </c>
      <c r="G16" s="22">
        <f t="shared" si="2"/>
        <v>474022</v>
      </c>
      <c r="H16" s="4"/>
      <c r="I16" s="4"/>
      <c r="J16" s="4"/>
      <c r="K16" s="4"/>
    </row>
    <row r="17" spans="1:11" hidden="1">
      <c r="A17" s="23" t="s">
        <v>54</v>
      </c>
      <c r="B17" s="55">
        <v>703</v>
      </c>
      <c r="C17" s="25" t="s">
        <v>39</v>
      </c>
      <c r="D17" s="25" t="s">
        <v>53</v>
      </c>
      <c r="E17" s="19" t="s">
        <v>5</v>
      </c>
      <c r="F17" s="22">
        <v>359045</v>
      </c>
      <c r="G17" s="22">
        <v>364072</v>
      </c>
      <c r="H17" s="4"/>
      <c r="I17" s="4"/>
      <c r="J17" s="4"/>
      <c r="K17" s="4"/>
    </row>
    <row r="18" spans="1:11" ht="25.5" hidden="1">
      <c r="A18" s="71" t="s">
        <v>55</v>
      </c>
      <c r="B18" s="55">
        <v>703</v>
      </c>
      <c r="C18" s="25" t="s">
        <v>39</v>
      </c>
      <c r="D18" s="25" t="s">
        <v>53</v>
      </c>
      <c r="E18" s="19" t="s">
        <v>56</v>
      </c>
      <c r="F18" s="22">
        <v>108432</v>
      </c>
      <c r="G18" s="22">
        <v>109950</v>
      </c>
      <c r="H18" s="4"/>
      <c r="I18" s="4"/>
      <c r="J18" s="4"/>
      <c r="K18" s="4"/>
    </row>
    <row r="19" spans="1:11" ht="25.5" hidden="1">
      <c r="A19" s="23" t="s">
        <v>8</v>
      </c>
      <c r="B19" s="55">
        <v>703</v>
      </c>
      <c r="C19" s="18" t="s">
        <v>7</v>
      </c>
      <c r="D19" s="19"/>
      <c r="E19" s="20"/>
      <c r="F19" s="16">
        <f t="shared" ref="F19:G19" si="3">F20</f>
        <v>2404342</v>
      </c>
      <c r="G19" s="16">
        <f t="shared" si="3"/>
        <v>2539372</v>
      </c>
      <c r="H19" s="4" t="e">
        <f>F19/#REF!</f>
        <v>#REF!</v>
      </c>
      <c r="I19" s="4"/>
      <c r="J19" s="4"/>
      <c r="K19" s="4"/>
    </row>
    <row r="20" spans="1:11" ht="25.5" hidden="1" customHeight="1">
      <c r="A20" s="71" t="s">
        <v>8</v>
      </c>
      <c r="B20" s="55">
        <v>703</v>
      </c>
      <c r="C20" s="17" t="s">
        <v>7</v>
      </c>
      <c r="D20" s="24" t="s">
        <v>57</v>
      </c>
      <c r="E20" s="20"/>
      <c r="F20" s="22">
        <f t="shared" ref="F20:G20" si="4">F21+F22+F23+F24+F25</f>
        <v>2404342</v>
      </c>
      <c r="G20" s="22">
        <f t="shared" si="4"/>
        <v>2539372</v>
      </c>
      <c r="H20" s="4" t="e">
        <f>F20/#REF!</f>
        <v>#REF!</v>
      </c>
      <c r="I20" s="4"/>
      <c r="J20" s="4"/>
      <c r="K20" s="4"/>
    </row>
    <row r="21" spans="1:11" hidden="1">
      <c r="A21" s="23" t="s">
        <v>54</v>
      </c>
      <c r="B21" s="55">
        <v>703</v>
      </c>
      <c r="C21" s="17" t="s">
        <v>7</v>
      </c>
      <c r="D21" s="25" t="s">
        <v>57</v>
      </c>
      <c r="E21" s="18" t="s">
        <v>5</v>
      </c>
      <c r="F21" s="22">
        <v>1532305</v>
      </c>
      <c r="G21" s="22">
        <v>1553756</v>
      </c>
      <c r="H21" s="4" t="e">
        <f>F21/#REF!</f>
        <v>#REF!</v>
      </c>
      <c r="I21" s="4"/>
      <c r="J21" s="4"/>
      <c r="K21" s="4"/>
    </row>
    <row r="22" spans="1:11" ht="25.5" hidden="1">
      <c r="A22" s="71" t="s">
        <v>55</v>
      </c>
      <c r="B22" s="55">
        <v>703</v>
      </c>
      <c r="C22" s="25" t="s">
        <v>7</v>
      </c>
      <c r="D22" s="25" t="s">
        <v>57</v>
      </c>
      <c r="E22" s="41">
        <v>129</v>
      </c>
      <c r="F22" s="22">
        <v>462756</v>
      </c>
      <c r="G22" s="22">
        <v>469235</v>
      </c>
      <c r="H22" s="4"/>
      <c r="I22" s="4"/>
      <c r="J22" s="4"/>
      <c r="K22" s="4"/>
    </row>
    <row r="23" spans="1:11" hidden="1">
      <c r="A23" s="23" t="s">
        <v>27</v>
      </c>
      <c r="B23" s="55">
        <v>703</v>
      </c>
      <c r="C23" s="17" t="s">
        <v>7</v>
      </c>
      <c r="D23" s="25" t="s">
        <v>57</v>
      </c>
      <c r="E23" s="18" t="s">
        <v>6</v>
      </c>
      <c r="F23" s="22">
        <v>372306</v>
      </c>
      <c r="G23" s="22">
        <v>482331</v>
      </c>
      <c r="H23" s="4" t="e">
        <f>F23/#REF!</f>
        <v>#REF!</v>
      </c>
      <c r="I23" s="4"/>
      <c r="J23" s="4"/>
      <c r="K23" s="4"/>
    </row>
    <row r="24" spans="1:11" hidden="1">
      <c r="A24" s="17" t="s">
        <v>10</v>
      </c>
      <c r="B24" s="55">
        <v>703</v>
      </c>
      <c r="C24" s="17" t="s">
        <v>7</v>
      </c>
      <c r="D24" s="25" t="s">
        <v>57</v>
      </c>
      <c r="E24" s="18" t="s">
        <v>9</v>
      </c>
      <c r="F24" s="22">
        <v>25540</v>
      </c>
      <c r="G24" s="22">
        <v>22550</v>
      </c>
      <c r="H24" s="4" t="e">
        <f>F24/#REF!</f>
        <v>#REF!</v>
      </c>
      <c r="I24" s="4"/>
      <c r="J24" s="4"/>
      <c r="K24" s="4"/>
    </row>
    <row r="25" spans="1:11" hidden="1">
      <c r="A25" s="17" t="s">
        <v>24</v>
      </c>
      <c r="B25" s="55">
        <v>703</v>
      </c>
      <c r="C25" s="17" t="s">
        <v>7</v>
      </c>
      <c r="D25" s="25" t="s">
        <v>57</v>
      </c>
      <c r="E25" s="18" t="s">
        <v>21</v>
      </c>
      <c r="F25" s="22">
        <v>11435</v>
      </c>
      <c r="G25" s="22">
        <v>11500</v>
      </c>
      <c r="H25" s="4" t="e">
        <f>F25/#REF!</f>
        <v>#REF!</v>
      </c>
      <c r="I25" s="4"/>
      <c r="J25" s="4"/>
      <c r="K25" s="4"/>
    </row>
    <row r="26" spans="1:11" hidden="1">
      <c r="A26" s="17"/>
      <c r="B26" s="55">
        <v>703</v>
      </c>
      <c r="C26" s="17" t="s">
        <v>7</v>
      </c>
      <c r="D26" s="27">
        <v>7824009</v>
      </c>
      <c r="E26" s="20"/>
      <c r="F26" s="16" t="e">
        <f>#REF!*1.049</f>
        <v>#REF!</v>
      </c>
      <c r="G26" s="16" t="e">
        <f t="shared" ref="G26:G27" si="5">F26*1.14</f>
        <v>#REF!</v>
      </c>
      <c r="H26" s="4" t="e">
        <f>F26/#REF!</f>
        <v>#REF!</v>
      </c>
      <c r="I26" s="4"/>
      <c r="J26" s="4"/>
      <c r="K26" s="4"/>
    </row>
    <row r="27" spans="1:11" hidden="1">
      <c r="A27" s="17"/>
      <c r="B27" s="55">
        <v>703</v>
      </c>
      <c r="C27" s="17" t="s">
        <v>7</v>
      </c>
      <c r="D27" s="27">
        <v>7824009</v>
      </c>
      <c r="E27" s="20">
        <v>414</v>
      </c>
      <c r="F27" s="16" t="e">
        <f>#REF!*1.049</f>
        <v>#REF!</v>
      </c>
      <c r="G27" s="16" t="e">
        <f t="shared" si="5"/>
        <v>#REF!</v>
      </c>
      <c r="H27" s="4" t="e">
        <f>F27/#REF!</f>
        <v>#REF!</v>
      </c>
      <c r="I27" s="4"/>
      <c r="J27" s="4"/>
      <c r="K27" s="4"/>
    </row>
    <row r="28" spans="1:11" ht="22.5" hidden="1">
      <c r="A28" s="47" t="s">
        <v>12</v>
      </c>
      <c r="B28" s="55">
        <v>703</v>
      </c>
      <c r="C28" s="24" t="s">
        <v>11</v>
      </c>
      <c r="D28" s="27"/>
      <c r="E28" s="20"/>
      <c r="F28" s="16">
        <f>F29</f>
        <v>43100</v>
      </c>
      <c r="G28" s="16">
        <f>G29</f>
        <v>43700</v>
      </c>
      <c r="H28" s="4"/>
      <c r="I28" s="4"/>
      <c r="J28" s="4"/>
      <c r="K28" s="4"/>
    </row>
    <row r="29" spans="1:11" ht="22.5" hidden="1">
      <c r="A29" s="75" t="s">
        <v>74</v>
      </c>
      <c r="B29" s="55">
        <v>703</v>
      </c>
      <c r="C29" s="25" t="s">
        <v>11</v>
      </c>
      <c r="D29" s="127" t="s">
        <v>72</v>
      </c>
      <c r="E29" s="128"/>
      <c r="F29" s="22">
        <v>43100</v>
      </c>
      <c r="G29" s="22">
        <v>43700</v>
      </c>
      <c r="H29" s="4"/>
      <c r="I29" s="4"/>
      <c r="J29" s="4"/>
      <c r="K29" s="4"/>
    </row>
    <row r="30" spans="1:11" hidden="1">
      <c r="A30" s="75" t="s">
        <v>49</v>
      </c>
      <c r="B30" s="55">
        <v>703</v>
      </c>
      <c r="C30" s="25" t="s">
        <v>11</v>
      </c>
      <c r="D30" s="29" t="s">
        <v>72</v>
      </c>
      <c r="E30" s="73">
        <v>530</v>
      </c>
      <c r="F30" s="22">
        <v>43100</v>
      </c>
      <c r="G30" s="22">
        <v>43700</v>
      </c>
      <c r="H30" s="4"/>
      <c r="I30" s="4"/>
      <c r="J30" s="4"/>
      <c r="K30" s="4"/>
    </row>
    <row r="31" spans="1:11" hidden="1">
      <c r="A31" s="47" t="s">
        <v>41</v>
      </c>
      <c r="B31" s="55">
        <v>703</v>
      </c>
      <c r="C31" s="39" t="s">
        <v>40</v>
      </c>
      <c r="D31" s="58"/>
      <c r="E31" s="74"/>
      <c r="F31" s="16"/>
      <c r="G31" s="16"/>
      <c r="H31" s="4"/>
      <c r="I31" s="4"/>
      <c r="J31" s="4"/>
      <c r="K31" s="4"/>
    </row>
    <row r="32" spans="1:11" ht="25.5" hidden="1">
      <c r="A32" s="71" t="s">
        <v>58</v>
      </c>
      <c r="B32" s="55">
        <v>703</v>
      </c>
      <c r="C32" s="25" t="s">
        <v>40</v>
      </c>
      <c r="D32" s="146" t="s">
        <v>59</v>
      </c>
      <c r="E32" s="147"/>
      <c r="F32" s="22"/>
      <c r="G32" s="22"/>
      <c r="H32" s="4"/>
      <c r="I32" s="4"/>
      <c r="J32" s="4"/>
      <c r="K32" s="4"/>
    </row>
    <row r="33" spans="1:11" hidden="1">
      <c r="A33" s="71" t="s">
        <v>60</v>
      </c>
      <c r="B33" s="55">
        <v>703</v>
      </c>
      <c r="C33" s="25" t="s">
        <v>40</v>
      </c>
      <c r="D33" s="66" t="s">
        <v>59</v>
      </c>
      <c r="E33" s="54">
        <v>530</v>
      </c>
      <c r="F33" s="16"/>
      <c r="G33" s="16"/>
      <c r="H33" s="4"/>
      <c r="I33" s="4"/>
      <c r="J33" s="4"/>
      <c r="K33" s="4"/>
    </row>
    <row r="34" spans="1:11" hidden="1">
      <c r="A34" s="17" t="s">
        <v>14</v>
      </c>
      <c r="B34" s="55">
        <v>703</v>
      </c>
      <c r="C34" s="31" t="s">
        <v>13</v>
      </c>
      <c r="D34" s="32"/>
      <c r="E34" s="33"/>
      <c r="F34" s="16">
        <f t="shared" ref="F34:G34" si="6">F35</f>
        <v>10500</v>
      </c>
      <c r="G34" s="16">
        <f t="shared" si="6"/>
        <v>10500</v>
      </c>
      <c r="H34" s="4" t="e">
        <f>F34/#REF!</f>
        <v>#REF!</v>
      </c>
      <c r="I34" s="4"/>
      <c r="J34" s="4"/>
      <c r="K34" s="4"/>
    </row>
    <row r="35" spans="1:11" hidden="1">
      <c r="A35" s="23" t="s">
        <v>65</v>
      </c>
      <c r="B35" s="55">
        <v>703</v>
      </c>
      <c r="C35" s="17" t="s">
        <v>13</v>
      </c>
      <c r="D35" s="69" t="s">
        <v>63</v>
      </c>
      <c r="E35" s="20"/>
      <c r="F35" s="22">
        <f>F36</f>
        <v>10500</v>
      </c>
      <c r="G35" s="22">
        <f>G36</f>
        <v>10500</v>
      </c>
      <c r="H35" s="4" t="e">
        <f>F35/#REF!</f>
        <v>#REF!</v>
      </c>
      <c r="I35" s="4"/>
      <c r="J35" s="4"/>
      <c r="K35" s="4"/>
    </row>
    <row r="36" spans="1:11" hidden="1">
      <c r="A36" s="17" t="s">
        <v>16</v>
      </c>
      <c r="B36" s="55">
        <v>703</v>
      </c>
      <c r="C36" s="17" t="s">
        <v>13</v>
      </c>
      <c r="D36" s="70" t="s">
        <v>64</v>
      </c>
      <c r="E36" s="18" t="s">
        <v>15</v>
      </c>
      <c r="F36" s="22">
        <v>10500</v>
      </c>
      <c r="G36" s="22">
        <v>10500</v>
      </c>
      <c r="H36" s="4" t="e">
        <f>F36/#REF!</f>
        <v>#REF!</v>
      </c>
      <c r="I36" s="4"/>
      <c r="J36" s="4"/>
      <c r="K36" s="4"/>
    </row>
    <row r="37" spans="1:11" hidden="1">
      <c r="A37" s="17" t="s">
        <v>18</v>
      </c>
      <c r="B37" s="55">
        <v>703</v>
      </c>
      <c r="C37" s="31" t="s">
        <v>17</v>
      </c>
      <c r="D37" s="32"/>
      <c r="E37" s="33"/>
      <c r="F37" s="16">
        <f t="shared" ref="F37:G37" si="7">F38</f>
        <v>4750</v>
      </c>
      <c r="G37" s="16">
        <f t="shared" si="7"/>
        <v>4817</v>
      </c>
      <c r="H37" s="4"/>
      <c r="I37" s="4"/>
      <c r="J37" s="4"/>
      <c r="K37" s="4"/>
    </row>
    <row r="38" spans="1:11" hidden="1">
      <c r="A38" s="71" t="s">
        <v>61</v>
      </c>
      <c r="B38" s="55">
        <v>703</v>
      </c>
      <c r="C38" s="17" t="s">
        <v>17</v>
      </c>
      <c r="D38" s="138" t="s">
        <v>62</v>
      </c>
      <c r="E38" s="139"/>
      <c r="F38" s="22">
        <f t="shared" ref="F38:G38" si="8">F39</f>
        <v>4750</v>
      </c>
      <c r="G38" s="22">
        <f t="shared" si="8"/>
        <v>4817</v>
      </c>
      <c r="H38" s="4"/>
      <c r="I38" s="4"/>
      <c r="J38" s="4"/>
      <c r="K38" s="4"/>
    </row>
    <row r="39" spans="1:11" hidden="1">
      <c r="A39" s="23" t="s">
        <v>42</v>
      </c>
      <c r="B39" s="55">
        <v>703</v>
      </c>
      <c r="C39" s="17" t="s">
        <v>17</v>
      </c>
      <c r="D39" s="67" t="s">
        <v>62</v>
      </c>
      <c r="E39" s="41">
        <v>853</v>
      </c>
      <c r="F39" s="22">
        <v>4750</v>
      </c>
      <c r="G39" s="22">
        <v>4817</v>
      </c>
      <c r="H39" s="4"/>
      <c r="I39" s="4"/>
      <c r="J39" s="4"/>
      <c r="K39" s="4"/>
    </row>
    <row r="40" spans="1:11" hidden="1">
      <c r="A40" s="23" t="s">
        <v>46</v>
      </c>
      <c r="B40" s="55">
        <v>703</v>
      </c>
      <c r="C40" s="39" t="s">
        <v>45</v>
      </c>
      <c r="D40" s="32"/>
      <c r="E40" s="33"/>
      <c r="F40" s="16">
        <f t="shared" ref="F40:G40" si="9">F41</f>
        <v>55451</v>
      </c>
      <c r="G40" s="16">
        <f t="shared" si="9"/>
        <v>55451</v>
      </c>
      <c r="H40" s="4"/>
      <c r="I40" s="4"/>
      <c r="J40" s="4"/>
      <c r="K40" s="4"/>
    </row>
    <row r="41" spans="1:11" hidden="1">
      <c r="A41" s="23" t="s">
        <v>47</v>
      </c>
      <c r="B41" s="55">
        <v>703</v>
      </c>
      <c r="C41" s="24" t="s">
        <v>48</v>
      </c>
      <c r="D41" s="19"/>
      <c r="E41" s="20"/>
      <c r="F41" s="22">
        <f>F42</f>
        <v>55451</v>
      </c>
      <c r="G41" s="22">
        <f>G42</f>
        <v>55451</v>
      </c>
      <c r="H41" s="4"/>
      <c r="I41" s="4"/>
      <c r="J41" s="4"/>
      <c r="K41" s="4"/>
    </row>
    <row r="42" spans="1:11" ht="24.75" hidden="1" customHeight="1">
      <c r="A42" s="71" t="s">
        <v>66</v>
      </c>
      <c r="B42" s="55">
        <v>703</v>
      </c>
      <c r="C42" s="25" t="s">
        <v>48</v>
      </c>
      <c r="D42" s="115" t="s">
        <v>67</v>
      </c>
      <c r="E42" s="116"/>
      <c r="F42" s="22">
        <f t="shared" ref="F42:G42" si="10">F43+F44</f>
        <v>55451</v>
      </c>
      <c r="G42" s="22">
        <f t="shared" si="10"/>
        <v>55451</v>
      </c>
      <c r="H42" s="4"/>
      <c r="I42" s="4"/>
      <c r="J42" s="4"/>
      <c r="K42" s="4"/>
    </row>
    <row r="43" spans="1:11" ht="15" hidden="1" customHeight="1">
      <c r="A43" s="23" t="s">
        <v>54</v>
      </c>
      <c r="B43" s="55">
        <v>703</v>
      </c>
      <c r="C43" s="30" t="s">
        <v>48</v>
      </c>
      <c r="D43" s="68" t="s">
        <v>67</v>
      </c>
      <c r="E43" s="52">
        <v>121</v>
      </c>
      <c r="F43" s="22">
        <v>42589</v>
      </c>
      <c r="G43" s="22">
        <v>42589</v>
      </c>
      <c r="H43" s="4"/>
      <c r="I43" s="4"/>
      <c r="J43" s="4"/>
      <c r="K43" s="4"/>
    </row>
    <row r="44" spans="1:11" ht="26.25" hidden="1" customHeight="1">
      <c r="A44" s="23" t="s">
        <v>55</v>
      </c>
      <c r="B44" s="55">
        <v>703</v>
      </c>
      <c r="C44" s="30" t="s">
        <v>48</v>
      </c>
      <c r="D44" s="68" t="s">
        <v>67</v>
      </c>
      <c r="E44" s="54">
        <v>129</v>
      </c>
      <c r="F44" s="22">
        <v>12862</v>
      </c>
      <c r="G44" s="22">
        <v>12862</v>
      </c>
      <c r="H44" s="4"/>
      <c r="I44" s="4"/>
      <c r="J44" s="4"/>
      <c r="K44" s="4"/>
    </row>
    <row r="45" spans="1:11" hidden="1">
      <c r="A45" s="17" t="s">
        <v>31</v>
      </c>
      <c r="B45" s="55">
        <v>703</v>
      </c>
      <c r="C45" s="31" t="s">
        <v>29</v>
      </c>
      <c r="D45" s="32"/>
      <c r="E45" s="33"/>
      <c r="F45" s="16">
        <f t="shared" ref="F45:G45" si="11">F46+F49</f>
        <v>436500</v>
      </c>
      <c r="G45" s="16">
        <f t="shared" si="11"/>
        <v>457800</v>
      </c>
      <c r="H45" s="4"/>
      <c r="I45" s="4"/>
      <c r="J45" s="4"/>
      <c r="K45" s="4"/>
    </row>
    <row r="46" spans="1:11" hidden="1">
      <c r="A46" s="17" t="s">
        <v>44</v>
      </c>
      <c r="B46" s="55">
        <v>703</v>
      </c>
      <c r="C46" s="39" t="s">
        <v>43</v>
      </c>
      <c r="D46" s="19"/>
      <c r="E46" s="20"/>
      <c r="F46" s="16">
        <f t="shared" ref="F46:G47" si="12">F47</f>
        <v>436500</v>
      </c>
      <c r="G46" s="16">
        <f t="shared" si="12"/>
        <v>457800</v>
      </c>
      <c r="H46" s="4"/>
      <c r="I46" s="4"/>
      <c r="J46" s="4"/>
      <c r="K46" s="4"/>
    </row>
    <row r="47" spans="1:11" hidden="1">
      <c r="A47" s="47" t="s">
        <v>68</v>
      </c>
      <c r="B47" s="55">
        <v>703</v>
      </c>
      <c r="C47" s="25" t="s">
        <v>43</v>
      </c>
      <c r="D47" s="127" t="s">
        <v>69</v>
      </c>
      <c r="E47" s="128"/>
      <c r="F47" s="22">
        <v>436500</v>
      </c>
      <c r="G47" s="22">
        <f t="shared" si="12"/>
        <v>457800</v>
      </c>
      <c r="H47" s="4"/>
      <c r="I47" s="4"/>
      <c r="J47" s="4"/>
      <c r="K47" s="4"/>
    </row>
    <row r="48" spans="1:11" hidden="1">
      <c r="A48" s="23" t="s">
        <v>27</v>
      </c>
      <c r="B48" s="55">
        <v>703</v>
      </c>
      <c r="C48" s="25" t="s">
        <v>43</v>
      </c>
      <c r="D48" s="25" t="s">
        <v>69</v>
      </c>
      <c r="E48" s="25" t="s">
        <v>6</v>
      </c>
      <c r="F48" s="22">
        <v>436500</v>
      </c>
      <c r="G48" s="22">
        <v>457800</v>
      </c>
      <c r="H48" s="4"/>
      <c r="I48" s="4"/>
      <c r="J48" s="4"/>
      <c r="K48" s="4"/>
    </row>
    <row r="49" spans="1:11" hidden="1">
      <c r="A49" s="17" t="s">
        <v>20</v>
      </c>
      <c r="B49" s="55">
        <v>703</v>
      </c>
      <c r="C49" s="39" t="s">
        <v>19</v>
      </c>
      <c r="D49" s="61"/>
      <c r="E49" s="62"/>
      <c r="F49" s="16">
        <f t="shared" ref="F49:G49" si="13">F50</f>
        <v>0</v>
      </c>
      <c r="G49" s="16">
        <f t="shared" si="13"/>
        <v>0</v>
      </c>
      <c r="H49" s="4"/>
      <c r="I49" s="4"/>
      <c r="J49" s="4"/>
      <c r="K49" s="4"/>
    </row>
    <row r="50" spans="1:11" hidden="1">
      <c r="A50" s="23" t="s">
        <v>71</v>
      </c>
      <c r="B50" s="55">
        <v>703</v>
      </c>
      <c r="C50" s="8" t="s">
        <v>19</v>
      </c>
      <c r="D50" s="115" t="s">
        <v>70</v>
      </c>
      <c r="E50" s="116"/>
      <c r="F50" s="22">
        <f t="shared" ref="F50:G50" si="14">F51</f>
        <v>0</v>
      </c>
      <c r="G50" s="22">
        <f t="shared" si="14"/>
        <v>0</v>
      </c>
      <c r="H50" s="4" t="e">
        <f>F50/#REF!</f>
        <v>#REF!</v>
      </c>
      <c r="I50" s="4"/>
      <c r="J50" s="4"/>
      <c r="K50" s="4"/>
    </row>
    <row r="51" spans="1:11" ht="12.75" hidden="1" customHeight="1">
      <c r="A51" s="23" t="s">
        <v>27</v>
      </c>
      <c r="B51" s="55">
        <v>703</v>
      </c>
      <c r="C51" s="25" t="s">
        <v>19</v>
      </c>
      <c r="D51" s="72" t="s">
        <v>70</v>
      </c>
      <c r="E51" s="54">
        <v>244</v>
      </c>
      <c r="F51" s="16"/>
      <c r="G51" s="16"/>
      <c r="H51" s="4" t="e">
        <f>F51/#REF!</f>
        <v>#REF!</v>
      </c>
      <c r="I51" s="4"/>
      <c r="J51" s="4"/>
      <c r="K51" s="4"/>
    </row>
    <row r="52" spans="1:11" ht="409.6" hidden="1" customHeight="1">
      <c r="A52" s="28"/>
      <c r="B52" s="50"/>
      <c r="C52" s="28"/>
      <c r="D52" s="37"/>
      <c r="E52" s="28"/>
      <c r="F52" s="89"/>
      <c r="G52" s="89"/>
      <c r="H52" s="28"/>
      <c r="I52" s="28"/>
    </row>
    <row r="53" spans="1:11" ht="12.75" hidden="1" customHeight="1">
      <c r="A53" s="185" t="s">
        <v>22</v>
      </c>
      <c r="B53" s="185"/>
      <c r="C53" s="185"/>
      <c r="D53" s="185"/>
      <c r="E53" s="185"/>
      <c r="F53" s="38"/>
      <c r="G53" s="38"/>
      <c r="H53" s="38"/>
      <c r="I53" s="28"/>
    </row>
    <row r="54" spans="1:11" ht="12.75" hidden="1" customHeight="1">
      <c r="A54" s="185" t="s">
        <v>52</v>
      </c>
      <c r="B54" s="185"/>
      <c r="C54" s="185"/>
      <c r="D54" s="185"/>
      <c r="E54" s="185"/>
      <c r="F54" s="38"/>
      <c r="G54" s="38"/>
      <c r="H54" s="38"/>
      <c r="I54" s="38"/>
    </row>
    <row r="55" spans="1:11" ht="10.5" hidden="1" customHeight="1">
      <c r="A55" s="185" t="s">
        <v>50</v>
      </c>
      <c r="B55" s="185"/>
      <c r="C55" s="185"/>
      <c r="D55" s="185"/>
      <c r="E55" s="185"/>
      <c r="F55" s="38"/>
      <c r="G55" s="38"/>
      <c r="H55" s="38"/>
      <c r="I55" s="38"/>
    </row>
    <row r="56" spans="1:11" ht="12.75" hidden="1" customHeight="1">
      <c r="A56" s="185" t="s">
        <v>35</v>
      </c>
      <c r="B56" s="185"/>
      <c r="C56" s="185"/>
      <c r="D56" s="185"/>
      <c r="E56" s="185"/>
      <c r="F56" s="38"/>
      <c r="G56" s="38"/>
      <c r="H56" s="5"/>
      <c r="I56" s="5"/>
      <c r="J56" s="5"/>
      <c r="K56" s="5"/>
    </row>
    <row r="57" spans="1:11" ht="12.75" hidden="1" customHeight="1">
      <c r="A57" s="76"/>
      <c r="B57" s="184" t="s">
        <v>51</v>
      </c>
      <c r="C57" s="184"/>
      <c r="D57" s="184"/>
      <c r="E57" s="184"/>
      <c r="F57" s="5"/>
      <c r="G57" s="5"/>
      <c r="H57" s="5"/>
      <c r="I57" s="5"/>
      <c r="J57" s="5"/>
      <c r="K57" s="5"/>
    </row>
    <row r="58" spans="1:11" ht="18" hidden="1" customHeight="1">
      <c r="A58" s="186" t="s">
        <v>23</v>
      </c>
      <c r="B58" s="186"/>
      <c r="C58" s="186"/>
      <c r="D58" s="186"/>
      <c r="E58" s="186"/>
      <c r="F58" s="185"/>
      <c r="G58" s="185"/>
      <c r="H58" s="185"/>
      <c r="I58" s="185"/>
      <c r="J58" s="185"/>
      <c r="K58" s="185"/>
    </row>
    <row r="59" spans="1:11" ht="12.75" hidden="1" customHeight="1">
      <c r="A59" s="187" t="s">
        <v>75</v>
      </c>
      <c r="B59" s="187"/>
      <c r="C59" s="187"/>
      <c r="D59" s="187"/>
      <c r="E59" s="187"/>
      <c r="F59" s="185"/>
      <c r="G59" s="185"/>
      <c r="H59" s="185"/>
      <c r="I59" s="185"/>
      <c r="J59" s="185"/>
      <c r="K59" s="185"/>
    </row>
    <row r="60" spans="1:11" ht="12.75" hidden="1" customHeight="1">
      <c r="A60" s="28"/>
      <c r="B60" s="50"/>
      <c r="C60" s="28"/>
      <c r="D60" s="37"/>
      <c r="E60" s="28"/>
      <c r="F60" s="64"/>
      <c r="G60" s="184"/>
      <c r="H60" s="184"/>
      <c r="I60" s="184"/>
      <c r="J60" s="184"/>
      <c r="K60" s="184"/>
    </row>
    <row r="61" spans="1:11" ht="12.75" hidden="1" customHeight="1">
      <c r="A61" s="7" t="s">
        <v>1</v>
      </c>
      <c r="B61" s="52" t="s">
        <v>4</v>
      </c>
      <c r="C61" s="7" t="s">
        <v>0</v>
      </c>
      <c r="D61" s="8" t="s">
        <v>2</v>
      </c>
      <c r="E61" s="9" t="s">
        <v>3</v>
      </c>
      <c r="F61" s="101">
        <v>2017</v>
      </c>
      <c r="G61" s="102">
        <v>2018</v>
      </c>
      <c r="H61" s="28"/>
      <c r="I61" s="28"/>
    </row>
    <row r="62" spans="1:11" ht="12.75" hidden="1" customHeight="1">
      <c r="A62" s="10"/>
      <c r="B62" s="53"/>
      <c r="C62" s="10"/>
      <c r="D62" s="11"/>
      <c r="E62" s="12"/>
      <c r="F62" s="104"/>
      <c r="G62" s="105"/>
      <c r="H62" s="28"/>
      <c r="I62" s="28"/>
    </row>
    <row r="63" spans="1:11" hidden="1">
      <c r="A63" s="13" t="s">
        <v>38</v>
      </c>
      <c r="B63" s="55">
        <v>703</v>
      </c>
      <c r="C63" s="14"/>
      <c r="D63" s="15"/>
      <c r="E63" s="14"/>
      <c r="F63" s="100">
        <f>F64+F88+F93+F97</f>
        <v>3422120</v>
      </c>
      <c r="G63" s="93">
        <f>G64+G88+G93+G97</f>
        <v>3585662</v>
      </c>
      <c r="H63" s="28"/>
      <c r="I63" s="43"/>
      <c r="K63" s="2"/>
    </row>
    <row r="64" spans="1:11" ht="14.25" hidden="1">
      <c r="A64" s="83" t="s">
        <v>30</v>
      </c>
      <c r="B64" s="55">
        <v>703</v>
      </c>
      <c r="C64" s="31" t="s">
        <v>28</v>
      </c>
      <c r="D64" s="19"/>
      <c r="E64" s="20"/>
      <c r="F64" s="59">
        <f>F65+F69+F76+F79+F82+F85</f>
        <v>2930169</v>
      </c>
      <c r="G64" s="60">
        <f>G65+G69+G76+G79+G82+G85</f>
        <v>3072411</v>
      </c>
      <c r="H64" s="28"/>
      <c r="I64" s="28"/>
    </row>
    <row r="65" spans="1:11" ht="22.5" hidden="1">
      <c r="A65" s="47" t="s">
        <v>37</v>
      </c>
      <c r="B65" s="55">
        <v>703</v>
      </c>
      <c r="C65" s="24" t="s">
        <v>39</v>
      </c>
      <c r="D65" s="19"/>
      <c r="E65" s="19"/>
      <c r="F65" s="57">
        <f t="shared" ref="F65:G65" si="15">F66</f>
        <v>467477</v>
      </c>
      <c r="G65" s="34">
        <f t="shared" si="15"/>
        <v>474022</v>
      </c>
      <c r="H65" s="28"/>
      <c r="I65" s="28"/>
    </row>
    <row r="66" spans="1:11" ht="25.5" hidden="1">
      <c r="A66" s="71" t="s">
        <v>73</v>
      </c>
      <c r="B66" s="55">
        <v>703</v>
      </c>
      <c r="C66" s="25" t="s">
        <v>39</v>
      </c>
      <c r="D66" s="127" t="s">
        <v>53</v>
      </c>
      <c r="E66" s="128"/>
      <c r="F66" s="48">
        <f t="shared" ref="F66:G66" si="16">F67+F68</f>
        <v>467477</v>
      </c>
      <c r="G66" s="21">
        <f t="shared" si="16"/>
        <v>474022</v>
      </c>
      <c r="H66" s="28"/>
      <c r="I66" s="43"/>
      <c r="K66" s="2"/>
    </row>
    <row r="67" spans="1:11" hidden="1">
      <c r="A67" s="23" t="s">
        <v>54</v>
      </c>
      <c r="B67" s="55">
        <v>703</v>
      </c>
      <c r="C67" s="25" t="s">
        <v>39</v>
      </c>
      <c r="D67" s="25" t="s">
        <v>53</v>
      </c>
      <c r="E67" s="19" t="s">
        <v>5</v>
      </c>
      <c r="F67" s="40">
        <v>359045</v>
      </c>
      <c r="G67" s="40">
        <v>364072</v>
      </c>
      <c r="H67" s="28"/>
      <c r="I67" s="28"/>
    </row>
    <row r="68" spans="1:11" ht="25.5" hidden="1">
      <c r="A68" s="71" t="s">
        <v>55</v>
      </c>
      <c r="B68" s="55">
        <v>703</v>
      </c>
      <c r="C68" s="25" t="s">
        <v>39</v>
      </c>
      <c r="D68" s="25" t="s">
        <v>53</v>
      </c>
      <c r="E68" s="19" t="s">
        <v>56</v>
      </c>
      <c r="F68" s="65">
        <v>108432</v>
      </c>
      <c r="G68" s="40">
        <v>109950</v>
      </c>
      <c r="H68" s="28"/>
      <c r="I68" s="28"/>
    </row>
    <row r="69" spans="1:11" ht="25.5" hidden="1">
      <c r="A69" s="23" t="s">
        <v>8</v>
      </c>
      <c r="B69" s="55">
        <v>703</v>
      </c>
      <c r="C69" s="18" t="s">
        <v>7</v>
      </c>
      <c r="D69" s="19"/>
      <c r="E69" s="20"/>
      <c r="F69" s="57">
        <f t="shared" ref="F69:G69" si="17">F70</f>
        <v>2404342</v>
      </c>
      <c r="G69" s="34">
        <f t="shared" si="17"/>
        <v>2539372</v>
      </c>
      <c r="H69" s="28"/>
      <c r="I69" s="28"/>
    </row>
    <row r="70" spans="1:11" ht="25.5" hidden="1">
      <c r="A70" s="71" t="s">
        <v>8</v>
      </c>
      <c r="B70" s="55">
        <v>703</v>
      </c>
      <c r="C70" s="17" t="s">
        <v>7</v>
      </c>
      <c r="D70" s="24" t="s">
        <v>57</v>
      </c>
      <c r="E70" s="20"/>
      <c r="F70" s="48">
        <f t="shared" ref="F70:G70" si="18">F71+F72+F73+F74+F75</f>
        <v>2404342</v>
      </c>
      <c r="G70" s="21">
        <f t="shared" si="18"/>
        <v>2539372</v>
      </c>
      <c r="H70" s="28"/>
      <c r="I70" s="28"/>
    </row>
    <row r="71" spans="1:11" hidden="1">
      <c r="A71" s="23" t="s">
        <v>54</v>
      </c>
      <c r="B71" s="55">
        <v>703</v>
      </c>
      <c r="C71" s="17" t="s">
        <v>7</v>
      </c>
      <c r="D71" s="25" t="s">
        <v>57</v>
      </c>
      <c r="E71" s="18" t="s">
        <v>5</v>
      </c>
      <c r="F71" s="40">
        <v>1532305</v>
      </c>
      <c r="G71" s="40">
        <v>1553756</v>
      </c>
      <c r="H71" s="28"/>
      <c r="I71" s="43"/>
      <c r="K71" s="2"/>
    </row>
    <row r="72" spans="1:11" ht="25.5" hidden="1">
      <c r="A72" s="71" t="s">
        <v>55</v>
      </c>
      <c r="B72" s="55">
        <v>703</v>
      </c>
      <c r="C72" s="25" t="s">
        <v>7</v>
      </c>
      <c r="D72" s="25" t="s">
        <v>57</v>
      </c>
      <c r="E72" s="41">
        <v>129</v>
      </c>
      <c r="F72" s="40">
        <v>462756</v>
      </c>
      <c r="G72" s="40">
        <v>469235</v>
      </c>
      <c r="H72" s="28"/>
      <c r="I72" s="43"/>
      <c r="K72" s="2"/>
    </row>
    <row r="73" spans="1:11" hidden="1">
      <c r="A73" s="23" t="s">
        <v>27</v>
      </c>
      <c r="B73" s="55">
        <v>703</v>
      </c>
      <c r="C73" s="17" t="s">
        <v>7</v>
      </c>
      <c r="D73" s="25" t="s">
        <v>57</v>
      </c>
      <c r="E73" s="18" t="s">
        <v>6</v>
      </c>
      <c r="F73" s="40">
        <v>372306</v>
      </c>
      <c r="G73" s="40">
        <v>482331</v>
      </c>
      <c r="H73" s="28"/>
      <c r="I73" s="43"/>
      <c r="K73" s="2"/>
    </row>
    <row r="74" spans="1:11" hidden="1">
      <c r="A74" s="17" t="s">
        <v>10</v>
      </c>
      <c r="B74" s="55">
        <v>703</v>
      </c>
      <c r="C74" s="17" t="s">
        <v>7</v>
      </c>
      <c r="D74" s="25" t="s">
        <v>57</v>
      </c>
      <c r="E74" s="18" t="s">
        <v>9</v>
      </c>
      <c r="F74" s="40">
        <v>25540</v>
      </c>
      <c r="G74" s="40">
        <v>22550</v>
      </c>
      <c r="H74" s="28"/>
      <c r="I74" s="43"/>
      <c r="K74" s="2"/>
    </row>
    <row r="75" spans="1:11" hidden="1">
      <c r="A75" s="17" t="s">
        <v>24</v>
      </c>
      <c r="B75" s="55">
        <v>703</v>
      </c>
      <c r="C75" s="17" t="s">
        <v>7</v>
      </c>
      <c r="D75" s="25" t="s">
        <v>57</v>
      </c>
      <c r="E75" s="18" t="s">
        <v>21</v>
      </c>
      <c r="F75" s="40">
        <v>11435</v>
      </c>
      <c r="G75" s="40">
        <v>11500</v>
      </c>
      <c r="H75" s="28"/>
      <c r="I75" s="28"/>
    </row>
    <row r="76" spans="1:11" ht="22.5" hidden="1">
      <c r="A76" s="47" t="s">
        <v>12</v>
      </c>
      <c r="B76" s="55">
        <v>703</v>
      </c>
      <c r="C76" s="24" t="s">
        <v>11</v>
      </c>
      <c r="D76" s="27"/>
      <c r="E76" s="20"/>
      <c r="F76" s="57">
        <f>F77</f>
        <v>43100</v>
      </c>
      <c r="G76" s="34">
        <f>G77</f>
        <v>43700</v>
      </c>
      <c r="H76" s="28"/>
      <c r="I76" s="28"/>
    </row>
    <row r="77" spans="1:11" ht="22.5" hidden="1">
      <c r="A77" s="75" t="s">
        <v>74</v>
      </c>
      <c r="B77" s="55">
        <v>703</v>
      </c>
      <c r="C77" s="25" t="s">
        <v>11</v>
      </c>
      <c r="D77" s="127" t="s">
        <v>72</v>
      </c>
      <c r="E77" s="128"/>
      <c r="F77" s="40">
        <v>43100</v>
      </c>
      <c r="G77" s="40">
        <v>43700</v>
      </c>
      <c r="H77" s="28"/>
      <c r="I77" s="28"/>
    </row>
    <row r="78" spans="1:11" hidden="1">
      <c r="A78" s="75" t="s">
        <v>49</v>
      </c>
      <c r="B78" s="55">
        <v>703</v>
      </c>
      <c r="C78" s="25" t="s">
        <v>11</v>
      </c>
      <c r="D78" s="29" t="s">
        <v>72</v>
      </c>
      <c r="E78" s="73">
        <v>530</v>
      </c>
      <c r="F78" s="40">
        <v>43100</v>
      </c>
      <c r="G78" s="40">
        <v>43700</v>
      </c>
      <c r="H78" s="28"/>
      <c r="I78" s="28"/>
    </row>
    <row r="79" spans="1:11" hidden="1">
      <c r="A79" s="47" t="s">
        <v>41</v>
      </c>
      <c r="B79" s="55">
        <v>703</v>
      </c>
      <c r="C79" s="39" t="s">
        <v>40</v>
      </c>
      <c r="D79" s="58"/>
      <c r="E79" s="74"/>
      <c r="F79" s="49"/>
      <c r="G79" s="49"/>
      <c r="H79" s="28"/>
      <c r="I79" s="43"/>
      <c r="K79" s="2"/>
    </row>
    <row r="80" spans="1:11" ht="25.5" hidden="1">
      <c r="A80" s="71" t="s">
        <v>58</v>
      </c>
      <c r="B80" s="55">
        <v>703</v>
      </c>
      <c r="C80" s="25" t="s">
        <v>40</v>
      </c>
      <c r="D80" s="146" t="s">
        <v>59</v>
      </c>
      <c r="E80" s="147"/>
      <c r="F80" s="48"/>
      <c r="G80" s="21"/>
      <c r="H80" s="28"/>
      <c r="I80" s="28"/>
    </row>
    <row r="81" spans="1:11" hidden="1">
      <c r="A81" s="71" t="s">
        <v>60</v>
      </c>
      <c r="B81" s="55">
        <v>703</v>
      </c>
      <c r="C81" s="25" t="s">
        <v>40</v>
      </c>
      <c r="D81" s="66" t="s">
        <v>59</v>
      </c>
      <c r="E81" s="54">
        <v>530</v>
      </c>
      <c r="F81" s="49"/>
      <c r="G81" s="49"/>
      <c r="H81" s="28"/>
      <c r="I81" s="28"/>
    </row>
    <row r="82" spans="1:11" hidden="1">
      <c r="A82" s="17" t="s">
        <v>14</v>
      </c>
      <c r="B82" s="55">
        <v>703</v>
      </c>
      <c r="C82" s="31" t="s">
        <v>13</v>
      </c>
      <c r="D82" s="32"/>
      <c r="E82" s="33"/>
      <c r="F82" s="57">
        <f t="shared" ref="F82:G82" si="19">F83</f>
        <v>10500</v>
      </c>
      <c r="G82" s="34">
        <f t="shared" si="19"/>
        <v>10500</v>
      </c>
      <c r="H82" s="28"/>
      <c r="I82" s="43"/>
      <c r="K82" s="2"/>
    </row>
    <row r="83" spans="1:11" hidden="1">
      <c r="A83" s="23" t="s">
        <v>65</v>
      </c>
      <c r="B83" s="55">
        <v>703</v>
      </c>
      <c r="C83" s="17" t="s">
        <v>13</v>
      </c>
      <c r="D83" s="69" t="s">
        <v>63</v>
      </c>
      <c r="E83" s="20"/>
      <c r="F83" s="48">
        <f>F84</f>
        <v>10500</v>
      </c>
      <c r="G83" s="21">
        <f>G84</f>
        <v>10500</v>
      </c>
      <c r="H83" s="28"/>
      <c r="I83" s="28"/>
    </row>
    <row r="84" spans="1:11" hidden="1">
      <c r="A84" s="17" t="s">
        <v>16</v>
      </c>
      <c r="B84" s="55">
        <v>703</v>
      </c>
      <c r="C84" s="17" t="s">
        <v>13</v>
      </c>
      <c r="D84" s="70" t="s">
        <v>64</v>
      </c>
      <c r="E84" s="18" t="s">
        <v>15</v>
      </c>
      <c r="F84" s="40">
        <v>10500</v>
      </c>
      <c r="G84" s="40">
        <v>10500</v>
      </c>
      <c r="H84" s="28"/>
      <c r="I84" s="28"/>
    </row>
    <row r="85" spans="1:11" hidden="1">
      <c r="A85" s="17" t="s">
        <v>18</v>
      </c>
      <c r="B85" s="55">
        <v>703</v>
      </c>
      <c r="C85" s="31" t="s">
        <v>17</v>
      </c>
      <c r="D85" s="32"/>
      <c r="E85" s="33"/>
      <c r="F85" s="57">
        <f t="shared" ref="F85:G86" si="20">F86</f>
        <v>4750</v>
      </c>
      <c r="G85" s="34">
        <f t="shared" si="20"/>
        <v>4817</v>
      </c>
      <c r="H85" s="28"/>
      <c r="I85" s="43"/>
    </row>
    <row r="86" spans="1:11" hidden="1">
      <c r="A86" s="71" t="s">
        <v>61</v>
      </c>
      <c r="B86" s="55">
        <v>703</v>
      </c>
      <c r="C86" s="17" t="s">
        <v>17</v>
      </c>
      <c r="D86" s="138" t="s">
        <v>62</v>
      </c>
      <c r="E86" s="139"/>
      <c r="F86" s="48">
        <f t="shared" si="20"/>
        <v>4750</v>
      </c>
      <c r="G86" s="21">
        <f t="shared" si="20"/>
        <v>4817</v>
      </c>
      <c r="H86" s="28"/>
      <c r="I86" s="28"/>
    </row>
    <row r="87" spans="1:11" hidden="1">
      <c r="A87" s="23" t="s">
        <v>42</v>
      </c>
      <c r="B87" s="55">
        <v>703</v>
      </c>
      <c r="C87" s="17" t="s">
        <v>17</v>
      </c>
      <c r="D87" s="67" t="s">
        <v>62</v>
      </c>
      <c r="E87" s="41">
        <v>853</v>
      </c>
      <c r="F87" s="40">
        <v>4750</v>
      </c>
      <c r="G87" s="40">
        <v>4817</v>
      </c>
      <c r="H87" s="28"/>
      <c r="I87" s="28"/>
    </row>
    <row r="88" spans="1:11" ht="14.25" hidden="1">
      <c r="A88" s="82" t="s">
        <v>46</v>
      </c>
      <c r="B88" s="55">
        <v>703</v>
      </c>
      <c r="C88" s="39" t="s">
        <v>45</v>
      </c>
      <c r="D88" s="32"/>
      <c r="E88" s="33"/>
      <c r="F88" s="59">
        <f t="shared" ref="F88:G88" si="21">F89</f>
        <v>55451</v>
      </c>
      <c r="G88" s="60">
        <f t="shared" si="21"/>
        <v>55451</v>
      </c>
      <c r="H88" s="28"/>
      <c r="I88" s="28"/>
    </row>
    <row r="89" spans="1:11" ht="21" hidden="1" customHeight="1">
      <c r="A89" s="23" t="s">
        <v>47</v>
      </c>
      <c r="B89" s="55">
        <v>703</v>
      </c>
      <c r="C89" s="24" t="s">
        <v>48</v>
      </c>
      <c r="D89" s="19"/>
      <c r="E89" s="20"/>
      <c r="F89" s="40">
        <f>F90</f>
        <v>55451</v>
      </c>
      <c r="G89" s="40">
        <f>G90</f>
        <v>55451</v>
      </c>
      <c r="H89" s="28"/>
      <c r="I89" s="28"/>
    </row>
    <row r="90" spans="1:11" ht="25.5" hidden="1">
      <c r="A90" s="71" t="s">
        <v>66</v>
      </c>
      <c r="B90" s="55">
        <v>703</v>
      </c>
      <c r="C90" s="25" t="s">
        <v>48</v>
      </c>
      <c r="D90" s="115" t="s">
        <v>67</v>
      </c>
      <c r="E90" s="116"/>
      <c r="F90" s="48">
        <f t="shared" ref="F90:G90" si="22">F91+F92</f>
        <v>55451</v>
      </c>
      <c r="G90" s="21">
        <f t="shared" si="22"/>
        <v>55451</v>
      </c>
      <c r="H90" s="28"/>
      <c r="I90" s="28"/>
    </row>
    <row r="91" spans="1:11" ht="12.75" hidden="1" customHeight="1">
      <c r="A91" s="23" t="s">
        <v>54</v>
      </c>
      <c r="B91" s="55">
        <v>703</v>
      </c>
      <c r="C91" s="30" t="s">
        <v>48</v>
      </c>
      <c r="D91" s="68" t="s">
        <v>67</v>
      </c>
      <c r="E91" s="52">
        <v>121</v>
      </c>
      <c r="F91" s="40">
        <v>42589</v>
      </c>
      <c r="G91" s="40">
        <v>42589</v>
      </c>
    </row>
    <row r="92" spans="1:11" ht="12.75" hidden="1" customHeight="1">
      <c r="A92" s="23" t="s">
        <v>55</v>
      </c>
      <c r="B92" s="55">
        <v>703</v>
      </c>
      <c r="C92" s="30" t="s">
        <v>48</v>
      </c>
      <c r="D92" s="68" t="s">
        <v>67</v>
      </c>
      <c r="E92" s="54">
        <v>129</v>
      </c>
      <c r="F92" s="65">
        <v>12862</v>
      </c>
      <c r="G92" s="40">
        <v>12862</v>
      </c>
    </row>
    <row r="93" spans="1:11" ht="12.75" hidden="1" customHeight="1">
      <c r="A93" s="83" t="s">
        <v>31</v>
      </c>
      <c r="B93" s="55">
        <v>703</v>
      </c>
      <c r="C93" s="31" t="s">
        <v>29</v>
      </c>
      <c r="D93" s="32"/>
      <c r="E93" s="33"/>
      <c r="F93" s="59">
        <f t="shared" ref="F93:G93" si="23">F94+F97</f>
        <v>436500</v>
      </c>
      <c r="G93" s="60">
        <f t="shared" si="23"/>
        <v>457800</v>
      </c>
    </row>
    <row r="94" spans="1:11" ht="12.75" hidden="1" customHeight="1">
      <c r="A94" s="17" t="s">
        <v>44</v>
      </c>
      <c r="B94" s="55">
        <v>703</v>
      </c>
      <c r="C94" s="39" t="s">
        <v>43</v>
      </c>
      <c r="D94" s="19"/>
      <c r="E94" s="20"/>
      <c r="F94" s="57">
        <f t="shared" ref="F94:G95" si="24">F95</f>
        <v>436500</v>
      </c>
      <c r="G94" s="34">
        <f t="shared" si="24"/>
        <v>457800</v>
      </c>
    </row>
    <row r="95" spans="1:11" ht="12.75" hidden="1" customHeight="1">
      <c r="A95" s="47" t="s">
        <v>68</v>
      </c>
      <c r="B95" s="55">
        <v>703</v>
      </c>
      <c r="C95" s="25" t="s">
        <v>43</v>
      </c>
      <c r="D95" s="127" t="s">
        <v>69</v>
      </c>
      <c r="E95" s="128"/>
      <c r="F95" s="48">
        <v>436500</v>
      </c>
      <c r="G95" s="21">
        <f t="shared" si="24"/>
        <v>457800</v>
      </c>
    </row>
    <row r="96" spans="1:11" ht="12.75" hidden="1" customHeight="1">
      <c r="A96" s="23" t="s">
        <v>27</v>
      </c>
      <c r="B96" s="55">
        <v>703</v>
      </c>
      <c r="C96" s="25" t="s">
        <v>43</v>
      </c>
      <c r="D96" s="25" t="s">
        <v>69</v>
      </c>
      <c r="E96" s="25" t="s">
        <v>6</v>
      </c>
      <c r="F96" s="40">
        <v>436500</v>
      </c>
      <c r="G96" s="40">
        <v>457800</v>
      </c>
    </row>
    <row r="97" spans="1:7" ht="12.75" hidden="1" customHeight="1">
      <c r="A97" s="17" t="s">
        <v>20</v>
      </c>
      <c r="B97" s="55">
        <v>703</v>
      </c>
      <c r="C97" s="39" t="s">
        <v>19</v>
      </c>
      <c r="D97" s="61"/>
      <c r="E97" s="62"/>
      <c r="F97" s="57">
        <f t="shared" ref="F97:G98" si="25">F98</f>
        <v>0</v>
      </c>
      <c r="G97" s="57">
        <f t="shared" si="25"/>
        <v>0</v>
      </c>
    </row>
    <row r="98" spans="1:7" ht="12.75" hidden="1" customHeight="1">
      <c r="A98" s="23" t="s">
        <v>71</v>
      </c>
      <c r="B98" s="55">
        <v>703</v>
      </c>
      <c r="C98" s="8" t="s">
        <v>19</v>
      </c>
      <c r="D98" s="115" t="s">
        <v>70</v>
      </c>
      <c r="E98" s="116"/>
      <c r="F98" s="48">
        <f t="shared" si="25"/>
        <v>0</v>
      </c>
      <c r="G98" s="21">
        <f t="shared" si="25"/>
        <v>0</v>
      </c>
    </row>
    <row r="99" spans="1:7" ht="12.75" hidden="1" customHeight="1">
      <c r="A99" s="23" t="s">
        <v>27</v>
      </c>
      <c r="B99" s="55">
        <v>703</v>
      </c>
      <c r="C99" s="25" t="s">
        <v>19</v>
      </c>
      <c r="D99" s="72" t="s">
        <v>70</v>
      </c>
      <c r="E99" s="54">
        <v>244</v>
      </c>
      <c r="F99" s="49"/>
      <c r="G99" s="49"/>
    </row>
    <row r="100" spans="1:7" ht="104.25" hidden="1" customHeight="1">
      <c r="A100" s="80"/>
      <c r="B100" s="80"/>
      <c r="C100" s="80"/>
      <c r="D100" s="80"/>
      <c r="E100" s="80"/>
      <c r="F100" s="80"/>
    </row>
    <row r="101" spans="1:7" ht="18.75" hidden="1" customHeight="1">
      <c r="A101" s="81"/>
      <c r="B101" s="179" t="s">
        <v>76</v>
      </c>
      <c r="C101" s="179"/>
      <c r="D101" s="179"/>
      <c r="E101" s="179"/>
    </row>
    <row r="102" spans="1:7" ht="12.75" hidden="1" customHeight="1">
      <c r="A102" s="179" t="s">
        <v>79</v>
      </c>
      <c r="B102" s="179"/>
      <c r="C102" s="179"/>
      <c r="D102" s="179"/>
      <c r="E102" s="179"/>
    </row>
    <row r="103" spans="1:7" ht="12.75" hidden="1" customHeight="1">
      <c r="A103" s="86"/>
      <c r="B103" s="179" t="s">
        <v>80</v>
      </c>
      <c r="C103" s="179"/>
      <c r="D103" s="179"/>
      <c r="E103" s="179"/>
    </row>
    <row r="104" spans="1:7" ht="12.75" hidden="1" customHeight="1">
      <c r="A104" s="87"/>
      <c r="B104" s="179" t="s">
        <v>81</v>
      </c>
      <c r="C104" s="179"/>
      <c r="D104" s="179"/>
      <c r="E104" s="179"/>
    </row>
    <row r="105" spans="1:7" ht="12.75" hidden="1" customHeight="1">
      <c r="A105" s="87"/>
      <c r="B105" s="179" t="s">
        <v>89</v>
      </c>
      <c r="C105" s="179"/>
      <c r="D105" s="179"/>
      <c r="E105" s="179"/>
    </row>
    <row r="106" spans="1:7" ht="12.75" hidden="1" customHeight="1">
      <c r="A106" s="87"/>
      <c r="B106" s="179"/>
      <c r="C106" s="179"/>
      <c r="D106" s="179"/>
      <c r="E106" s="179"/>
    </row>
    <row r="107" spans="1:7" ht="12.75" hidden="1" customHeight="1">
      <c r="A107" s="87"/>
      <c r="B107" s="179"/>
      <c r="C107" s="179"/>
      <c r="D107" s="179"/>
      <c r="E107" s="179"/>
    </row>
    <row r="108" spans="1:7" ht="12.75" hidden="1" customHeight="1">
      <c r="A108" s="79"/>
      <c r="B108" s="179"/>
      <c r="C108" s="179"/>
      <c r="D108" s="179"/>
      <c r="E108" s="179"/>
    </row>
    <row r="109" spans="1:7" ht="12.75" hidden="1" customHeight="1">
      <c r="A109" s="171" t="s">
        <v>32</v>
      </c>
      <c r="B109" s="171"/>
      <c r="C109" s="171"/>
      <c r="D109" s="171"/>
      <c r="E109" s="171"/>
    </row>
    <row r="110" spans="1:7" ht="12.75" hidden="1" customHeight="1">
      <c r="A110" s="154" t="s">
        <v>33</v>
      </c>
      <c r="B110" s="154"/>
      <c r="C110" s="154"/>
      <c r="D110" s="154"/>
      <c r="E110" s="154"/>
    </row>
    <row r="111" spans="1:7" ht="12.75" hidden="1" customHeight="1">
      <c r="A111" s="154" t="s">
        <v>87</v>
      </c>
      <c r="B111" s="154"/>
      <c r="C111" s="154"/>
      <c r="D111" s="154"/>
      <c r="E111" s="154"/>
    </row>
    <row r="112" spans="1:7" ht="12.75" hidden="1" customHeight="1">
      <c r="F112" s="35"/>
      <c r="G112" s="35"/>
    </row>
    <row r="113" spans="1:7" ht="12.75" hidden="1" customHeight="1">
      <c r="A113" s="180" t="s">
        <v>1</v>
      </c>
      <c r="B113" s="181"/>
      <c r="C113" s="7" t="s">
        <v>0</v>
      </c>
      <c r="D113" s="8" t="s">
        <v>2</v>
      </c>
      <c r="E113" s="9" t="s">
        <v>3</v>
      </c>
      <c r="F113" s="92">
        <v>2017</v>
      </c>
      <c r="G113" s="92">
        <v>2018</v>
      </c>
    </row>
    <row r="114" spans="1:7" ht="12.75" hidden="1" customHeight="1">
      <c r="A114" s="182"/>
      <c r="B114" s="183"/>
      <c r="C114" s="10"/>
      <c r="D114" s="11"/>
      <c r="E114" s="12"/>
      <c r="F114" s="90"/>
      <c r="G114" s="90"/>
    </row>
    <row r="115" spans="1:7" ht="12.75" hidden="1" customHeight="1">
      <c r="A115" s="152" t="s">
        <v>38</v>
      </c>
      <c r="B115" s="153"/>
      <c r="C115" s="14"/>
      <c r="D115" s="15"/>
      <c r="E115" s="14"/>
      <c r="F115" s="16">
        <f>F116+F140+F145+F149</f>
        <v>3422120</v>
      </c>
      <c r="G115" s="16">
        <f>G116+G140+G145+G149</f>
        <v>3585662</v>
      </c>
    </row>
    <row r="116" spans="1:7" ht="12.75" hidden="1" customHeight="1">
      <c r="A116" s="123"/>
      <c r="B116" s="124"/>
      <c r="C116" s="120" t="s">
        <v>82</v>
      </c>
      <c r="D116" s="121"/>
      <c r="E116" s="122"/>
      <c r="F116" s="16">
        <f>F117+F121+F128+F131+F134+F137</f>
        <v>2930169</v>
      </c>
      <c r="G116" s="16">
        <f>G117+G121+G128+G131+G134+G137</f>
        <v>3072411</v>
      </c>
    </row>
    <row r="117" spans="1:7" ht="12.75" hidden="1" customHeight="1">
      <c r="A117" s="150" t="s">
        <v>37</v>
      </c>
      <c r="B117" s="151"/>
      <c r="C117" s="24" t="s">
        <v>39</v>
      </c>
      <c r="D117" s="19"/>
      <c r="E117" s="19"/>
      <c r="F117" s="16">
        <f t="shared" ref="F117:G117" si="26">F118</f>
        <v>467477</v>
      </c>
      <c r="G117" s="16">
        <f t="shared" si="26"/>
        <v>474022</v>
      </c>
    </row>
    <row r="118" spans="1:7" ht="12.75" hidden="1" customHeight="1">
      <c r="A118" s="148" t="s">
        <v>73</v>
      </c>
      <c r="B118" s="149"/>
      <c r="C118" s="25" t="s">
        <v>39</v>
      </c>
      <c r="D118" s="127" t="s">
        <v>53</v>
      </c>
      <c r="E118" s="128"/>
      <c r="F118" s="22">
        <f t="shared" ref="F118:G118" si="27">F119+F120</f>
        <v>467477</v>
      </c>
      <c r="G118" s="22">
        <f t="shared" si="27"/>
        <v>474022</v>
      </c>
    </row>
    <row r="119" spans="1:7" ht="12.75" hidden="1" customHeight="1">
      <c r="A119" s="111" t="s">
        <v>54</v>
      </c>
      <c r="B119" s="112"/>
      <c r="C119" s="25" t="s">
        <v>39</v>
      </c>
      <c r="D119" s="25" t="s">
        <v>53</v>
      </c>
      <c r="E119" s="19" t="s">
        <v>5</v>
      </c>
      <c r="F119" s="22">
        <v>359045</v>
      </c>
      <c r="G119" s="22">
        <v>364072</v>
      </c>
    </row>
    <row r="120" spans="1:7" ht="12.75" hidden="1" customHeight="1">
      <c r="A120" s="134" t="s">
        <v>55</v>
      </c>
      <c r="B120" s="135"/>
      <c r="C120" s="25" t="s">
        <v>39</v>
      </c>
      <c r="D120" s="25" t="s">
        <v>53</v>
      </c>
      <c r="E120" s="19" t="s">
        <v>77</v>
      </c>
      <c r="F120" s="22">
        <v>108432</v>
      </c>
      <c r="G120" s="22">
        <v>109950</v>
      </c>
    </row>
    <row r="121" spans="1:7" ht="12.75" hidden="1" customHeight="1">
      <c r="A121" s="111" t="s">
        <v>8</v>
      </c>
      <c r="B121" s="112"/>
      <c r="C121" s="18" t="s">
        <v>7</v>
      </c>
      <c r="D121" s="19"/>
      <c r="E121" s="20"/>
      <c r="F121" s="16">
        <f t="shared" ref="F121:G121" si="28">F122</f>
        <v>2404342</v>
      </c>
      <c r="G121" s="16">
        <f t="shared" si="28"/>
        <v>2539372</v>
      </c>
    </row>
    <row r="122" spans="1:7" ht="12.75" hidden="1" customHeight="1">
      <c r="A122" s="134" t="s">
        <v>8</v>
      </c>
      <c r="B122" s="135"/>
      <c r="C122" s="17" t="s">
        <v>7</v>
      </c>
      <c r="D122" s="24" t="s">
        <v>57</v>
      </c>
      <c r="E122" s="20"/>
      <c r="F122" s="22">
        <f t="shared" ref="F122:G122" si="29">F123+F124+F125+F126+F127</f>
        <v>2404342</v>
      </c>
      <c r="G122" s="22">
        <f t="shared" si="29"/>
        <v>2539372</v>
      </c>
    </row>
    <row r="123" spans="1:7" ht="12.75" hidden="1" customHeight="1">
      <c r="A123" s="111" t="s">
        <v>54</v>
      </c>
      <c r="B123" s="112"/>
      <c r="C123" s="17" t="s">
        <v>7</v>
      </c>
      <c r="D123" s="25" t="s">
        <v>57</v>
      </c>
      <c r="E123" s="18" t="s">
        <v>5</v>
      </c>
      <c r="F123" s="22">
        <v>1532305</v>
      </c>
      <c r="G123" s="22">
        <v>1553756</v>
      </c>
    </row>
    <row r="124" spans="1:7" ht="12.75" hidden="1" customHeight="1">
      <c r="A124" s="134" t="s">
        <v>55</v>
      </c>
      <c r="B124" s="135"/>
      <c r="C124" s="25" t="s">
        <v>7</v>
      </c>
      <c r="D124" s="25" t="s">
        <v>57</v>
      </c>
      <c r="E124" s="41">
        <v>119</v>
      </c>
      <c r="F124" s="22">
        <v>462756</v>
      </c>
      <c r="G124" s="22">
        <v>469235</v>
      </c>
    </row>
    <row r="125" spans="1:7" ht="12.75" hidden="1" customHeight="1">
      <c r="A125" s="111" t="s">
        <v>27</v>
      </c>
      <c r="B125" s="112"/>
      <c r="C125" s="17" t="s">
        <v>7</v>
      </c>
      <c r="D125" s="25" t="s">
        <v>57</v>
      </c>
      <c r="E125" s="18" t="s">
        <v>6</v>
      </c>
      <c r="F125" s="22">
        <v>372306</v>
      </c>
      <c r="G125" s="22">
        <v>482331</v>
      </c>
    </row>
    <row r="126" spans="1:7" ht="12.75" hidden="1" customHeight="1">
      <c r="A126" s="113" t="s">
        <v>10</v>
      </c>
      <c r="B126" s="114"/>
      <c r="C126" s="17" t="s">
        <v>7</v>
      </c>
      <c r="D126" s="25" t="s">
        <v>57</v>
      </c>
      <c r="E126" s="18" t="s">
        <v>9</v>
      </c>
      <c r="F126" s="22">
        <v>25540</v>
      </c>
      <c r="G126" s="22">
        <v>22550</v>
      </c>
    </row>
    <row r="127" spans="1:7" ht="12.75" hidden="1" customHeight="1">
      <c r="A127" s="113" t="s">
        <v>24</v>
      </c>
      <c r="B127" s="114"/>
      <c r="C127" s="17" t="s">
        <v>7</v>
      </c>
      <c r="D127" s="25" t="s">
        <v>57</v>
      </c>
      <c r="E127" s="18" t="s">
        <v>21</v>
      </c>
      <c r="F127" s="22">
        <v>11435</v>
      </c>
      <c r="G127" s="22">
        <v>11500</v>
      </c>
    </row>
    <row r="128" spans="1:7" ht="25.5" hidden="1" customHeight="1">
      <c r="A128" s="150" t="s">
        <v>12</v>
      </c>
      <c r="B128" s="151"/>
      <c r="C128" s="24" t="s">
        <v>11</v>
      </c>
      <c r="D128" s="27"/>
      <c r="E128" s="20"/>
      <c r="F128" s="16">
        <f>F129</f>
        <v>43100</v>
      </c>
      <c r="G128" s="16">
        <f>G129</f>
        <v>43700</v>
      </c>
    </row>
    <row r="129" spans="1:7" ht="12.75" hidden="1" customHeight="1">
      <c r="A129" s="140" t="s">
        <v>74</v>
      </c>
      <c r="B129" s="141"/>
      <c r="C129" s="25" t="s">
        <v>11</v>
      </c>
      <c r="D129" s="127" t="s">
        <v>72</v>
      </c>
      <c r="E129" s="128"/>
      <c r="F129" s="22">
        <v>43100</v>
      </c>
      <c r="G129" s="22">
        <v>43700</v>
      </c>
    </row>
    <row r="130" spans="1:7" ht="12.75" hidden="1" customHeight="1">
      <c r="A130" s="140" t="s">
        <v>49</v>
      </c>
      <c r="B130" s="141"/>
      <c r="C130" s="25" t="s">
        <v>11</v>
      </c>
      <c r="D130" s="29" t="s">
        <v>72</v>
      </c>
      <c r="E130" s="73">
        <v>530</v>
      </c>
      <c r="F130" s="22">
        <v>43100</v>
      </c>
      <c r="G130" s="22">
        <v>43700</v>
      </c>
    </row>
    <row r="131" spans="1:7" ht="12.75" hidden="1" customHeight="1">
      <c r="A131" s="142" t="s">
        <v>41</v>
      </c>
      <c r="B131" s="143"/>
      <c r="C131" s="39" t="s">
        <v>40</v>
      </c>
      <c r="D131" s="58"/>
      <c r="E131" s="74"/>
      <c r="F131" s="16"/>
      <c r="G131" s="16"/>
    </row>
    <row r="132" spans="1:7" ht="12.75" hidden="1" customHeight="1">
      <c r="A132" s="144" t="s">
        <v>58</v>
      </c>
      <c r="B132" s="145"/>
      <c r="C132" s="25" t="s">
        <v>40</v>
      </c>
      <c r="D132" s="146" t="s">
        <v>59</v>
      </c>
      <c r="E132" s="147"/>
      <c r="F132" s="22"/>
      <c r="G132" s="22"/>
    </row>
    <row r="133" spans="1:7" ht="12.75" hidden="1" customHeight="1">
      <c r="A133" s="148" t="s">
        <v>60</v>
      </c>
      <c r="B133" s="149"/>
      <c r="C133" s="25" t="s">
        <v>40</v>
      </c>
      <c r="D133" s="66" t="s">
        <v>59</v>
      </c>
      <c r="E133" s="54">
        <v>530</v>
      </c>
      <c r="F133" s="16"/>
      <c r="G133" s="16"/>
    </row>
    <row r="134" spans="1:7" ht="12.75" hidden="1" customHeight="1">
      <c r="A134" s="136" t="s">
        <v>14</v>
      </c>
      <c r="B134" s="137"/>
      <c r="C134" s="31" t="s">
        <v>13</v>
      </c>
      <c r="D134" s="32"/>
      <c r="E134" s="33"/>
      <c r="F134" s="16">
        <f t="shared" ref="F134:G134" si="30">F135</f>
        <v>10500</v>
      </c>
      <c r="G134" s="16">
        <f t="shared" si="30"/>
        <v>10500</v>
      </c>
    </row>
    <row r="135" spans="1:7" ht="12.75" hidden="1" customHeight="1">
      <c r="A135" s="111" t="s">
        <v>65</v>
      </c>
      <c r="B135" s="112"/>
      <c r="C135" s="17" t="s">
        <v>13</v>
      </c>
      <c r="D135" s="69" t="s">
        <v>63</v>
      </c>
      <c r="E135" s="20"/>
      <c r="F135" s="22">
        <f>F136</f>
        <v>10500</v>
      </c>
      <c r="G135" s="22">
        <f>G136</f>
        <v>10500</v>
      </c>
    </row>
    <row r="136" spans="1:7" ht="12.75" hidden="1" customHeight="1">
      <c r="A136" s="113" t="s">
        <v>16</v>
      </c>
      <c r="B136" s="114"/>
      <c r="C136" s="17" t="s">
        <v>13</v>
      </c>
      <c r="D136" s="70" t="s">
        <v>64</v>
      </c>
      <c r="E136" s="18" t="s">
        <v>15</v>
      </c>
      <c r="F136" s="22">
        <v>10500</v>
      </c>
      <c r="G136" s="22">
        <v>10500</v>
      </c>
    </row>
    <row r="137" spans="1:7" ht="12.75" hidden="1" customHeight="1">
      <c r="A137" s="136" t="s">
        <v>18</v>
      </c>
      <c r="B137" s="137"/>
      <c r="C137" s="31" t="s">
        <v>17</v>
      </c>
      <c r="D137" s="32"/>
      <c r="E137" s="33"/>
      <c r="F137" s="16">
        <f t="shared" ref="F137:G138" si="31">F138</f>
        <v>4750</v>
      </c>
      <c r="G137" s="16">
        <f t="shared" si="31"/>
        <v>4817</v>
      </c>
    </row>
    <row r="138" spans="1:7" ht="12.75" hidden="1" customHeight="1">
      <c r="A138" s="134" t="s">
        <v>61</v>
      </c>
      <c r="B138" s="135"/>
      <c r="C138" s="17" t="s">
        <v>17</v>
      </c>
      <c r="D138" s="138" t="s">
        <v>62</v>
      </c>
      <c r="E138" s="139"/>
      <c r="F138" s="22">
        <f t="shared" si="31"/>
        <v>4750</v>
      </c>
      <c r="G138" s="22">
        <f t="shared" si="31"/>
        <v>4817</v>
      </c>
    </row>
    <row r="139" spans="1:7" ht="12.75" hidden="1" customHeight="1">
      <c r="A139" s="111" t="s">
        <v>42</v>
      </c>
      <c r="B139" s="112"/>
      <c r="C139" s="17" t="s">
        <v>17</v>
      </c>
      <c r="D139" s="67" t="s">
        <v>62</v>
      </c>
      <c r="E139" s="41">
        <v>853</v>
      </c>
      <c r="F139" s="22">
        <v>4750</v>
      </c>
      <c r="G139" s="22">
        <v>4817</v>
      </c>
    </row>
    <row r="140" spans="1:7" ht="12.75" hidden="1" customHeight="1">
      <c r="A140" s="129"/>
      <c r="B140" s="130"/>
      <c r="C140" s="131" t="s">
        <v>83</v>
      </c>
      <c r="D140" s="132"/>
      <c r="E140" s="133"/>
      <c r="F140" s="16">
        <f t="shared" ref="F140:G140" si="32">F141</f>
        <v>55451</v>
      </c>
      <c r="G140" s="16">
        <f t="shared" si="32"/>
        <v>55451</v>
      </c>
    </row>
    <row r="141" spans="1:7" ht="12.75" hidden="1" customHeight="1">
      <c r="A141" s="111" t="s">
        <v>47</v>
      </c>
      <c r="B141" s="112"/>
      <c r="C141" s="24" t="s">
        <v>48</v>
      </c>
      <c r="D141" s="19"/>
      <c r="E141" s="20"/>
      <c r="F141" s="22">
        <f>F142</f>
        <v>55451</v>
      </c>
      <c r="G141" s="22">
        <f>G142</f>
        <v>55451</v>
      </c>
    </row>
    <row r="142" spans="1:7" ht="12.75" hidden="1" customHeight="1">
      <c r="A142" s="134" t="s">
        <v>66</v>
      </c>
      <c r="B142" s="135"/>
      <c r="C142" s="25" t="s">
        <v>48</v>
      </c>
      <c r="D142" s="115" t="s">
        <v>67</v>
      </c>
      <c r="E142" s="116"/>
      <c r="F142" s="22">
        <f t="shared" ref="F142:G142" si="33">F143+F144</f>
        <v>55451</v>
      </c>
      <c r="G142" s="22">
        <f t="shared" si="33"/>
        <v>55451</v>
      </c>
    </row>
    <row r="143" spans="1:7" ht="12.75" hidden="1" customHeight="1">
      <c r="A143" s="111" t="s">
        <v>54</v>
      </c>
      <c r="B143" s="112"/>
      <c r="C143" s="30" t="s">
        <v>48</v>
      </c>
      <c r="D143" s="68" t="s">
        <v>67</v>
      </c>
      <c r="E143" s="52">
        <v>121</v>
      </c>
      <c r="F143" s="22">
        <v>42589</v>
      </c>
      <c r="G143" s="22">
        <v>42589</v>
      </c>
    </row>
    <row r="144" spans="1:7" ht="12.75" hidden="1" customHeight="1">
      <c r="A144" s="111" t="s">
        <v>55</v>
      </c>
      <c r="B144" s="112"/>
      <c r="C144" s="30" t="s">
        <v>48</v>
      </c>
      <c r="D144" s="68" t="s">
        <v>67</v>
      </c>
      <c r="E144" s="54">
        <v>119</v>
      </c>
      <c r="F144" s="22">
        <v>12862</v>
      </c>
      <c r="G144" s="22">
        <v>12862</v>
      </c>
    </row>
    <row r="145" spans="1:7" ht="12.75" hidden="1" customHeight="1">
      <c r="A145" s="123"/>
      <c r="B145" s="124"/>
      <c r="C145" s="120" t="s">
        <v>84</v>
      </c>
      <c r="D145" s="121"/>
      <c r="E145" s="122"/>
      <c r="F145" s="16">
        <f t="shared" ref="F145:G145" si="34">F146+F149</f>
        <v>436500</v>
      </c>
      <c r="G145" s="16">
        <f t="shared" si="34"/>
        <v>457800</v>
      </c>
    </row>
    <row r="146" spans="1:7" ht="12.75" hidden="1" customHeight="1">
      <c r="A146" s="113" t="s">
        <v>44</v>
      </c>
      <c r="B146" s="114"/>
      <c r="C146" s="39" t="s">
        <v>43</v>
      </c>
      <c r="D146" s="19"/>
      <c r="E146" s="20"/>
      <c r="F146" s="16">
        <f t="shared" ref="F146:G147" si="35">F147</f>
        <v>436500</v>
      </c>
      <c r="G146" s="16">
        <f t="shared" si="35"/>
        <v>457800</v>
      </c>
    </row>
    <row r="147" spans="1:7" ht="12.75" hidden="1" customHeight="1">
      <c r="A147" s="125" t="s">
        <v>68</v>
      </c>
      <c r="B147" s="126"/>
      <c r="C147" s="25" t="s">
        <v>43</v>
      </c>
      <c r="D147" s="127" t="s">
        <v>69</v>
      </c>
      <c r="E147" s="128"/>
      <c r="F147" s="22">
        <v>436500</v>
      </c>
      <c r="G147" s="22">
        <f t="shared" si="35"/>
        <v>457800</v>
      </c>
    </row>
    <row r="148" spans="1:7" ht="12.75" hidden="1" customHeight="1">
      <c r="A148" s="111" t="s">
        <v>27</v>
      </c>
      <c r="B148" s="112"/>
      <c r="C148" s="25" t="s">
        <v>43</v>
      </c>
      <c r="D148" s="25" t="s">
        <v>69</v>
      </c>
      <c r="E148" s="25" t="s">
        <v>6</v>
      </c>
      <c r="F148" s="22">
        <v>436500</v>
      </c>
      <c r="G148" s="22">
        <v>457800</v>
      </c>
    </row>
    <row r="149" spans="1:7" ht="12.75" hidden="1" customHeight="1">
      <c r="A149" s="113" t="s">
        <v>20</v>
      </c>
      <c r="B149" s="114"/>
      <c r="C149" s="39" t="s">
        <v>19</v>
      </c>
      <c r="D149" s="61"/>
      <c r="E149" s="62"/>
      <c r="F149" s="16">
        <f t="shared" ref="F149:G150" si="36">F150</f>
        <v>0</v>
      </c>
      <c r="G149" s="16">
        <f t="shared" si="36"/>
        <v>0</v>
      </c>
    </row>
    <row r="150" spans="1:7" ht="12.75" hidden="1" customHeight="1">
      <c r="A150" s="111" t="s">
        <v>71</v>
      </c>
      <c r="B150" s="112"/>
      <c r="C150" s="8" t="s">
        <v>19</v>
      </c>
      <c r="D150" s="115" t="s">
        <v>70</v>
      </c>
      <c r="E150" s="116"/>
      <c r="F150" s="22">
        <f t="shared" si="36"/>
        <v>0</v>
      </c>
      <c r="G150" s="22">
        <f t="shared" si="36"/>
        <v>0</v>
      </c>
    </row>
    <row r="151" spans="1:7" ht="12.75" hidden="1" customHeight="1">
      <c r="A151" s="117" t="s">
        <v>27</v>
      </c>
      <c r="B151" s="118"/>
      <c r="C151" s="25" t="s">
        <v>19</v>
      </c>
      <c r="D151" s="72" t="s">
        <v>70</v>
      </c>
      <c r="E151" s="54">
        <v>244</v>
      </c>
      <c r="F151" s="16"/>
      <c r="G151" s="16"/>
    </row>
    <row r="152" spans="1:7" ht="12.75" hidden="1" customHeight="1">
      <c r="A152" s="165"/>
      <c r="B152" s="166"/>
      <c r="C152" s="167" t="s">
        <v>36</v>
      </c>
      <c r="D152" s="168"/>
      <c r="E152" s="169"/>
      <c r="F152" s="98">
        <f>F115</f>
        <v>3422120</v>
      </c>
      <c r="G152" s="98">
        <f>G115</f>
        <v>3585662</v>
      </c>
    </row>
    <row r="153" spans="1:7" ht="12.75" hidden="1" customHeight="1"/>
    <row r="154" spans="1:7" ht="12.75" hidden="1" customHeight="1"/>
    <row r="155" spans="1:7" ht="369.75" hidden="1" customHeight="1">
      <c r="A155" s="84"/>
      <c r="B155" s="84"/>
      <c r="C155" s="84"/>
      <c r="D155" s="84"/>
      <c r="E155" s="84"/>
      <c r="F155" s="84"/>
    </row>
    <row r="156" spans="1:7" ht="12.75" customHeight="1">
      <c r="A156" s="84"/>
      <c r="B156" s="84"/>
      <c r="C156" s="84"/>
      <c r="D156" s="84"/>
      <c r="E156" s="84"/>
      <c r="F156" s="84"/>
      <c r="G156" s="84" t="s">
        <v>92</v>
      </c>
    </row>
    <row r="157" spans="1:7" ht="12.75" customHeight="1">
      <c r="A157" s="81"/>
      <c r="B157" s="81"/>
      <c r="C157" s="81"/>
      <c r="D157" s="81"/>
      <c r="E157" s="81"/>
      <c r="F157" s="170" t="s">
        <v>97</v>
      </c>
      <c r="G157" s="170"/>
    </row>
    <row r="158" spans="1:7" ht="12.75" customHeight="1">
      <c r="A158" s="81"/>
      <c r="B158" s="81"/>
      <c r="C158" s="81"/>
      <c r="D158" s="81"/>
      <c r="E158" s="81"/>
      <c r="F158" s="170"/>
      <c r="G158" s="170"/>
    </row>
    <row r="159" spans="1:7" ht="12.75" customHeight="1">
      <c r="A159" s="81"/>
      <c r="B159" s="81"/>
      <c r="C159" s="81"/>
      <c r="D159" s="81"/>
      <c r="E159" s="81"/>
      <c r="F159" s="170"/>
      <c r="G159" s="170"/>
    </row>
    <row r="160" spans="1:7" ht="12.75" customHeight="1">
      <c r="A160" s="81"/>
      <c r="B160" s="81"/>
      <c r="C160" s="81"/>
      <c r="D160" s="81"/>
      <c r="E160" s="81"/>
      <c r="F160" s="170"/>
      <c r="G160" s="170"/>
    </row>
    <row r="161" spans="1:7" ht="12.75" customHeight="1">
      <c r="A161" s="81"/>
      <c r="B161" s="81"/>
      <c r="C161" s="81"/>
      <c r="D161" s="81"/>
      <c r="E161" s="81"/>
      <c r="F161" s="170"/>
      <c r="G161" s="170"/>
    </row>
    <row r="162" spans="1:7" ht="43.5" customHeight="1">
      <c r="F162" s="170"/>
      <c r="G162" s="170"/>
    </row>
    <row r="163" spans="1:7" ht="12.75" customHeight="1">
      <c r="A163" s="171"/>
      <c r="B163" s="171"/>
      <c r="C163" s="171"/>
      <c r="D163" s="171"/>
      <c r="E163" s="171"/>
    </row>
    <row r="164" spans="1:7" ht="12.75" customHeight="1">
      <c r="A164" s="154"/>
      <c r="B164" s="154"/>
      <c r="C164" s="154"/>
      <c r="D164" s="154"/>
      <c r="E164" s="154"/>
    </row>
    <row r="165" spans="1:7" ht="12.75" customHeight="1">
      <c r="A165" s="154" t="s">
        <v>96</v>
      </c>
      <c r="B165" s="154"/>
      <c r="C165" s="154"/>
      <c r="D165" s="154"/>
      <c r="E165" s="154"/>
    </row>
    <row r="167" spans="1:7" ht="12.75" customHeight="1">
      <c r="A167" s="155" t="s">
        <v>1</v>
      </c>
      <c r="B167" s="156"/>
      <c r="C167" s="7" t="s">
        <v>0</v>
      </c>
      <c r="D167" s="8" t="s">
        <v>2</v>
      </c>
      <c r="E167" s="9" t="s">
        <v>3</v>
      </c>
      <c r="F167" s="159">
        <v>2017</v>
      </c>
      <c r="G167" s="161">
        <v>2018</v>
      </c>
    </row>
    <row r="168" spans="1:7" ht="12.75" customHeight="1">
      <c r="A168" s="163"/>
      <c r="B168" s="164"/>
      <c r="C168" s="10"/>
      <c r="D168" s="11"/>
      <c r="E168" s="12"/>
      <c r="F168" s="160"/>
      <c r="G168" s="162"/>
    </row>
    <row r="169" spans="1:7" ht="12.75" hidden="1" customHeight="1">
      <c r="A169" s="152" t="s">
        <v>38</v>
      </c>
      <c r="B169" s="153"/>
      <c r="C169" s="14"/>
      <c r="D169" s="15"/>
      <c r="E169" s="14"/>
      <c r="F169" s="100">
        <f>F170+F194+F199+F203</f>
        <v>3422120</v>
      </c>
      <c r="G169" s="100">
        <f>G170+G194+G199+G203</f>
        <v>3585662</v>
      </c>
    </row>
    <row r="170" spans="1:7" ht="12.75" customHeight="1">
      <c r="A170" s="123"/>
      <c r="B170" s="124"/>
      <c r="C170" s="120" t="s">
        <v>82</v>
      </c>
      <c r="D170" s="121"/>
      <c r="E170" s="122"/>
      <c r="F170" s="106">
        <f>F171+F175+F182+F185+F188+F191</f>
        <v>2930169</v>
      </c>
      <c r="G170" s="107">
        <f>G171+G175+G182+G185+G188+G191</f>
        <v>3072411</v>
      </c>
    </row>
    <row r="171" spans="1:7" ht="26.25" customHeight="1">
      <c r="A171" s="174" t="s">
        <v>37</v>
      </c>
      <c r="B171" s="174"/>
      <c r="C171" s="24" t="s">
        <v>39</v>
      </c>
      <c r="D171" s="19"/>
      <c r="E171" s="19"/>
      <c r="F171" s="57">
        <f t="shared" ref="F171:G171" si="37">F172</f>
        <v>467477</v>
      </c>
      <c r="G171" s="57">
        <f t="shared" si="37"/>
        <v>474022</v>
      </c>
    </row>
    <row r="172" spans="1:7" ht="17.25" customHeight="1">
      <c r="A172" s="175" t="s">
        <v>73</v>
      </c>
      <c r="B172" s="175"/>
      <c r="C172" s="25" t="s">
        <v>39</v>
      </c>
      <c r="D172" s="127" t="s">
        <v>53</v>
      </c>
      <c r="E172" s="128"/>
      <c r="F172" s="48">
        <f t="shared" ref="F172:G172" si="38">F173+F174</f>
        <v>467477</v>
      </c>
      <c r="G172" s="48">
        <f t="shared" si="38"/>
        <v>474022</v>
      </c>
    </row>
    <row r="173" spans="1:7" ht="12.75" customHeight="1">
      <c r="A173" s="111" t="s">
        <v>54</v>
      </c>
      <c r="B173" s="112"/>
      <c r="C173" s="25" t="s">
        <v>39</v>
      </c>
      <c r="D173" s="25" t="s">
        <v>53</v>
      </c>
      <c r="E173" s="19" t="s">
        <v>5</v>
      </c>
      <c r="F173" s="40">
        <v>359045</v>
      </c>
      <c r="G173" s="40">
        <v>364072</v>
      </c>
    </row>
    <row r="174" spans="1:7" ht="12.75" customHeight="1">
      <c r="A174" s="134" t="s">
        <v>55</v>
      </c>
      <c r="B174" s="135"/>
      <c r="C174" s="25" t="s">
        <v>39</v>
      </c>
      <c r="D174" s="25" t="s">
        <v>53</v>
      </c>
      <c r="E174" s="19" t="s">
        <v>56</v>
      </c>
      <c r="F174" s="65">
        <v>108432</v>
      </c>
      <c r="G174" s="65">
        <v>109950</v>
      </c>
    </row>
    <row r="175" spans="1:7" ht="22.5" customHeight="1">
      <c r="A175" s="111" t="s">
        <v>8</v>
      </c>
      <c r="B175" s="112"/>
      <c r="C175" s="18" t="s">
        <v>7</v>
      </c>
      <c r="D175" s="19"/>
      <c r="E175" s="20"/>
      <c r="F175" s="57">
        <f t="shared" ref="F175:G175" si="39">F176</f>
        <v>2404342</v>
      </c>
      <c r="G175" s="57">
        <f t="shared" si="39"/>
        <v>2539372</v>
      </c>
    </row>
    <row r="176" spans="1:7" ht="15.75" customHeight="1">
      <c r="A176" s="134" t="s">
        <v>73</v>
      </c>
      <c r="B176" s="135"/>
      <c r="C176" s="17" t="s">
        <v>7</v>
      </c>
      <c r="D176" s="24" t="s">
        <v>57</v>
      </c>
      <c r="E176" s="20"/>
      <c r="F176" s="48">
        <f t="shared" ref="F176:G176" si="40">F177+F178+F179+F180+F181</f>
        <v>2404342</v>
      </c>
      <c r="G176" s="48">
        <f t="shared" si="40"/>
        <v>2539372</v>
      </c>
    </row>
    <row r="177" spans="1:7" ht="12.75" customHeight="1">
      <c r="A177" s="111" t="s">
        <v>54</v>
      </c>
      <c r="B177" s="112"/>
      <c r="C177" s="17" t="s">
        <v>7</v>
      </c>
      <c r="D177" s="25" t="s">
        <v>57</v>
      </c>
      <c r="E177" s="18" t="s">
        <v>5</v>
      </c>
      <c r="F177" s="40">
        <v>1532305</v>
      </c>
      <c r="G177" s="40">
        <v>1553756</v>
      </c>
    </row>
    <row r="178" spans="1:7" ht="12.75" customHeight="1">
      <c r="A178" s="134" t="s">
        <v>55</v>
      </c>
      <c r="B178" s="135"/>
      <c r="C178" s="25" t="s">
        <v>7</v>
      </c>
      <c r="D178" s="25" t="s">
        <v>57</v>
      </c>
      <c r="E178" s="41">
        <v>129</v>
      </c>
      <c r="F178" s="40">
        <v>462756</v>
      </c>
      <c r="G178" s="40">
        <v>469235</v>
      </c>
    </row>
    <row r="179" spans="1:7" ht="12.75" customHeight="1">
      <c r="A179" s="111" t="s">
        <v>27</v>
      </c>
      <c r="B179" s="112"/>
      <c r="C179" s="17" t="s">
        <v>7</v>
      </c>
      <c r="D179" s="25" t="s">
        <v>57</v>
      </c>
      <c r="E179" s="18" t="s">
        <v>6</v>
      </c>
      <c r="F179" s="40">
        <v>372306</v>
      </c>
      <c r="G179" s="40">
        <v>482331</v>
      </c>
    </row>
    <row r="180" spans="1:7" ht="12.75" customHeight="1">
      <c r="A180" s="113" t="s">
        <v>10</v>
      </c>
      <c r="B180" s="114"/>
      <c r="C180" s="17" t="s">
        <v>7</v>
      </c>
      <c r="D180" s="25" t="s">
        <v>57</v>
      </c>
      <c r="E180" s="18" t="s">
        <v>9</v>
      </c>
      <c r="F180" s="40">
        <v>25540</v>
      </c>
      <c r="G180" s="40">
        <v>22550</v>
      </c>
    </row>
    <row r="181" spans="1:7" ht="12.75" customHeight="1">
      <c r="A181" s="113" t="s">
        <v>24</v>
      </c>
      <c r="B181" s="114"/>
      <c r="C181" s="17" t="s">
        <v>7</v>
      </c>
      <c r="D181" s="25" t="s">
        <v>57</v>
      </c>
      <c r="E181" s="18" t="s">
        <v>21</v>
      </c>
      <c r="F181" s="40">
        <v>11435</v>
      </c>
      <c r="G181" s="40">
        <v>11500</v>
      </c>
    </row>
    <row r="182" spans="1:7" ht="24.75" customHeight="1">
      <c r="A182" s="190" t="s">
        <v>12</v>
      </c>
      <c r="B182" s="190"/>
      <c r="C182" s="24" t="s">
        <v>11</v>
      </c>
      <c r="D182" s="27"/>
      <c r="E182" s="20"/>
      <c r="F182" s="57">
        <f>F183</f>
        <v>43100</v>
      </c>
      <c r="G182" s="34">
        <f>G183</f>
        <v>43700</v>
      </c>
    </row>
    <row r="183" spans="1:7" ht="24" customHeight="1">
      <c r="A183" s="178" t="s">
        <v>74</v>
      </c>
      <c r="B183" s="178"/>
      <c r="C183" s="25" t="s">
        <v>11</v>
      </c>
      <c r="D183" s="127" t="s">
        <v>72</v>
      </c>
      <c r="E183" s="128"/>
      <c r="F183" s="40">
        <v>43100</v>
      </c>
      <c r="G183" s="40">
        <v>43700</v>
      </c>
    </row>
    <row r="184" spans="1:7" ht="12.75" customHeight="1">
      <c r="A184" s="178" t="s">
        <v>49</v>
      </c>
      <c r="B184" s="178"/>
      <c r="C184" s="25" t="s">
        <v>11</v>
      </c>
      <c r="D184" s="29" t="s">
        <v>72</v>
      </c>
      <c r="E184" s="73">
        <v>530</v>
      </c>
      <c r="F184" s="40">
        <v>43100</v>
      </c>
      <c r="G184" s="40">
        <v>43700</v>
      </c>
    </row>
    <row r="185" spans="1:7" ht="12.75" hidden="1" customHeight="1">
      <c r="A185" s="142" t="s">
        <v>41</v>
      </c>
      <c r="B185" s="143"/>
      <c r="C185" s="39" t="s">
        <v>40</v>
      </c>
      <c r="D185" s="58"/>
      <c r="E185" s="74"/>
      <c r="F185" s="49"/>
      <c r="G185" s="49"/>
    </row>
    <row r="186" spans="1:7" ht="12.75" hidden="1" customHeight="1">
      <c r="A186" s="144" t="s">
        <v>58</v>
      </c>
      <c r="B186" s="145"/>
      <c r="C186" s="25" t="s">
        <v>40</v>
      </c>
      <c r="D186" s="146" t="s">
        <v>59</v>
      </c>
      <c r="E186" s="147"/>
      <c r="F186" s="48"/>
      <c r="G186" s="21"/>
    </row>
    <row r="187" spans="1:7" ht="12.75" hidden="1" customHeight="1">
      <c r="A187" s="148" t="s">
        <v>60</v>
      </c>
      <c r="B187" s="149"/>
      <c r="C187" s="25" t="s">
        <v>40</v>
      </c>
      <c r="D187" s="66" t="s">
        <v>59</v>
      </c>
      <c r="E187" s="54">
        <v>530</v>
      </c>
      <c r="F187" s="49"/>
      <c r="G187" s="49"/>
    </row>
    <row r="188" spans="1:7" ht="12.75" customHeight="1">
      <c r="A188" s="136" t="s">
        <v>14</v>
      </c>
      <c r="B188" s="137"/>
      <c r="C188" s="31" t="s">
        <v>13</v>
      </c>
      <c r="D188" s="32"/>
      <c r="E188" s="33"/>
      <c r="F188" s="57">
        <f t="shared" ref="F188:G188" si="41">F189</f>
        <v>10500</v>
      </c>
      <c r="G188" s="34">
        <f t="shared" si="41"/>
        <v>10500</v>
      </c>
    </row>
    <row r="189" spans="1:7" ht="12.75" customHeight="1">
      <c r="A189" s="111" t="s">
        <v>65</v>
      </c>
      <c r="B189" s="112"/>
      <c r="C189" s="17" t="s">
        <v>13</v>
      </c>
      <c r="D189" s="69" t="s">
        <v>63</v>
      </c>
      <c r="E189" s="20"/>
      <c r="F189" s="48">
        <f>F190</f>
        <v>10500</v>
      </c>
      <c r="G189" s="21">
        <f>G190</f>
        <v>10500</v>
      </c>
    </row>
    <row r="190" spans="1:7" ht="12.75" customHeight="1">
      <c r="A190" s="113" t="s">
        <v>16</v>
      </c>
      <c r="B190" s="114"/>
      <c r="C190" s="17" t="s">
        <v>13</v>
      </c>
      <c r="D190" s="70" t="s">
        <v>64</v>
      </c>
      <c r="E190" s="18" t="s">
        <v>15</v>
      </c>
      <c r="F190" s="40">
        <v>10500</v>
      </c>
      <c r="G190" s="40">
        <v>10500</v>
      </c>
    </row>
    <row r="191" spans="1:7" ht="12.75" customHeight="1">
      <c r="A191" s="136" t="s">
        <v>18</v>
      </c>
      <c r="B191" s="137"/>
      <c r="C191" s="31" t="s">
        <v>17</v>
      </c>
      <c r="D191" s="32"/>
      <c r="E191" s="33"/>
      <c r="F191" s="57">
        <f t="shared" ref="F191:G192" si="42">F192</f>
        <v>4750</v>
      </c>
      <c r="G191" s="34">
        <f t="shared" si="42"/>
        <v>4817</v>
      </c>
    </row>
    <row r="192" spans="1:7" ht="12.75" customHeight="1">
      <c r="A192" s="134" t="s">
        <v>61</v>
      </c>
      <c r="B192" s="135"/>
      <c r="C192" s="17" t="s">
        <v>17</v>
      </c>
      <c r="D192" s="138" t="s">
        <v>62</v>
      </c>
      <c r="E192" s="139"/>
      <c r="F192" s="48">
        <f t="shared" si="42"/>
        <v>4750</v>
      </c>
      <c r="G192" s="21">
        <f t="shared" si="42"/>
        <v>4817</v>
      </c>
    </row>
    <row r="193" spans="1:7" ht="12.75" customHeight="1">
      <c r="A193" s="111" t="s">
        <v>42</v>
      </c>
      <c r="B193" s="112"/>
      <c r="C193" s="17" t="s">
        <v>17</v>
      </c>
      <c r="D193" s="67" t="s">
        <v>62</v>
      </c>
      <c r="E193" s="41">
        <v>853</v>
      </c>
      <c r="F193" s="40">
        <v>4750</v>
      </c>
      <c r="G193" s="40">
        <v>4817</v>
      </c>
    </row>
    <row r="194" spans="1:7" ht="12.75" customHeight="1">
      <c r="A194" s="129"/>
      <c r="B194" s="130"/>
      <c r="C194" s="131" t="s">
        <v>86</v>
      </c>
      <c r="D194" s="132"/>
      <c r="E194" s="133"/>
      <c r="F194" s="106">
        <f t="shared" ref="F194:G194" si="43">F195</f>
        <v>55451</v>
      </c>
      <c r="G194" s="106">
        <f t="shared" si="43"/>
        <v>55451</v>
      </c>
    </row>
    <row r="195" spans="1:7" ht="12.75" customHeight="1">
      <c r="A195" s="188" t="s">
        <v>47</v>
      </c>
      <c r="B195" s="189"/>
      <c r="C195" s="24" t="s">
        <v>48</v>
      </c>
      <c r="D195" s="19"/>
      <c r="E195" s="20"/>
      <c r="F195" s="40">
        <f>F196</f>
        <v>55451</v>
      </c>
      <c r="G195" s="40">
        <f>G196</f>
        <v>55451</v>
      </c>
    </row>
    <row r="196" spans="1:7" ht="12.75" customHeight="1">
      <c r="A196" s="134" t="s">
        <v>66</v>
      </c>
      <c r="B196" s="135"/>
      <c r="C196" s="25" t="s">
        <v>48</v>
      </c>
      <c r="D196" s="172" t="s">
        <v>67</v>
      </c>
      <c r="E196" s="173"/>
      <c r="F196" s="48">
        <f t="shared" ref="F196:G196" si="44">F197+F198</f>
        <v>55451</v>
      </c>
      <c r="G196" s="48">
        <f t="shared" si="44"/>
        <v>55451</v>
      </c>
    </row>
    <row r="197" spans="1:7" ht="12.75" customHeight="1">
      <c r="A197" s="111" t="s">
        <v>54</v>
      </c>
      <c r="B197" s="112"/>
      <c r="C197" s="30" t="s">
        <v>48</v>
      </c>
      <c r="D197" s="69" t="s">
        <v>67</v>
      </c>
      <c r="E197" s="52">
        <v>121</v>
      </c>
      <c r="F197" s="40">
        <v>42589</v>
      </c>
      <c r="G197" s="40">
        <v>42589</v>
      </c>
    </row>
    <row r="198" spans="1:7" ht="12.75" customHeight="1">
      <c r="A198" s="111" t="s">
        <v>55</v>
      </c>
      <c r="B198" s="112"/>
      <c r="C198" s="30" t="s">
        <v>48</v>
      </c>
      <c r="D198" s="69" t="s">
        <v>67</v>
      </c>
      <c r="E198" s="54">
        <v>119</v>
      </c>
      <c r="F198" s="65">
        <v>12862</v>
      </c>
      <c r="G198" s="40">
        <v>12862</v>
      </c>
    </row>
    <row r="199" spans="1:7" ht="12.75" customHeight="1">
      <c r="A199" s="123"/>
      <c r="B199" s="124"/>
      <c r="C199" s="120" t="s">
        <v>84</v>
      </c>
      <c r="D199" s="121"/>
      <c r="E199" s="122"/>
      <c r="F199" s="106">
        <f t="shared" ref="F199:G199" si="45">F200+F203</f>
        <v>436500</v>
      </c>
      <c r="G199" s="106">
        <f t="shared" si="45"/>
        <v>457800</v>
      </c>
    </row>
    <row r="200" spans="1:7" ht="12.75" customHeight="1">
      <c r="A200" s="113" t="s">
        <v>44</v>
      </c>
      <c r="B200" s="114"/>
      <c r="C200" s="39" t="s">
        <v>43</v>
      </c>
      <c r="D200" s="19"/>
      <c r="E200" s="20"/>
      <c r="F200" s="57">
        <f t="shared" ref="F200:G201" si="46">F201</f>
        <v>436500</v>
      </c>
      <c r="G200" s="34">
        <f t="shared" si="46"/>
        <v>457800</v>
      </c>
    </row>
    <row r="201" spans="1:7" ht="12.75" customHeight="1">
      <c r="A201" s="134" t="s">
        <v>68</v>
      </c>
      <c r="B201" s="135"/>
      <c r="C201" s="25" t="s">
        <v>43</v>
      </c>
      <c r="D201" s="127" t="s">
        <v>69</v>
      </c>
      <c r="E201" s="128"/>
      <c r="F201" s="48">
        <v>436500</v>
      </c>
      <c r="G201" s="21">
        <f t="shared" si="46"/>
        <v>457800</v>
      </c>
    </row>
    <row r="202" spans="1:7" ht="12.75" customHeight="1">
      <c r="A202" s="111" t="s">
        <v>27</v>
      </c>
      <c r="B202" s="112"/>
      <c r="C202" s="25" t="s">
        <v>43</v>
      </c>
      <c r="D202" s="25" t="s">
        <v>69</v>
      </c>
      <c r="E202" s="25" t="s">
        <v>6</v>
      </c>
      <c r="F202" s="40">
        <v>436500</v>
      </c>
      <c r="G202" s="40">
        <v>457800</v>
      </c>
    </row>
    <row r="203" spans="1:7" ht="12.75" hidden="1" customHeight="1">
      <c r="A203" s="113" t="s">
        <v>20</v>
      </c>
      <c r="B203" s="114"/>
      <c r="C203" s="39" t="s">
        <v>19</v>
      </c>
      <c r="D203" s="61"/>
      <c r="E203" s="62"/>
      <c r="F203" s="57">
        <f t="shared" ref="F203:G204" si="47">F204</f>
        <v>0</v>
      </c>
      <c r="G203" s="57">
        <f t="shared" si="47"/>
        <v>0</v>
      </c>
    </row>
    <row r="204" spans="1:7" ht="12.75" hidden="1" customHeight="1">
      <c r="A204" s="111" t="s">
        <v>71</v>
      </c>
      <c r="B204" s="112"/>
      <c r="C204" s="8" t="s">
        <v>19</v>
      </c>
      <c r="D204" s="115" t="s">
        <v>70</v>
      </c>
      <c r="E204" s="116"/>
      <c r="F204" s="48">
        <f t="shared" si="47"/>
        <v>0</v>
      </c>
      <c r="G204" s="21">
        <f t="shared" si="47"/>
        <v>0</v>
      </c>
    </row>
    <row r="205" spans="1:7" ht="12.75" hidden="1" customHeight="1">
      <c r="A205" s="117" t="s">
        <v>27</v>
      </c>
      <c r="B205" s="118"/>
      <c r="C205" s="25" t="s">
        <v>19</v>
      </c>
      <c r="D205" s="72" t="s">
        <v>70</v>
      </c>
      <c r="E205" s="54">
        <v>244</v>
      </c>
      <c r="F205" s="49">
        <v>0</v>
      </c>
      <c r="G205" s="49">
        <v>0</v>
      </c>
    </row>
    <row r="206" spans="1:7" ht="12.75" customHeight="1">
      <c r="A206" s="119"/>
      <c r="B206" s="119"/>
      <c r="C206" s="120" t="s">
        <v>85</v>
      </c>
      <c r="D206" s="121"/>
      <c r="E206" s="122"/>
      <c r="F206" s="88">
        <f>F169</f>
        <v>3422120</v>
      </c>
      <c r="G206" s="88">
        <f>G169</f>
        <v>3585662</v>
      </c>
    </row>
  </sheetData>
  <mergeCells count="147">
    <mergeCell ref="F58:K58"/>
    <mergeCell ref="F59:K59"/>
    <mergeCell ref="G60:K60"/>
    <mergeCell ref="C116:E116"/>
    <mergeCell ref="C140:E140"/>
    <mergeCell ref="C145:E145"/>
    <mergeCell ref="D66:E66"/>
    <mergeCell ref="D77:E77"/>
    <mergeCell ref="D42:E42"/>
    <mergeCell ref="D147:E147"/>
    <mergeCell ref="D150:E150"/>
    <mergeCell ref="D118:E118"/>
    <mergeCell ref="D129:E129"/>
    <mergeCell ref="D132:E132"/>
    <mergeCell ref="D138:E138"/>
    <mergeCell ref="D142:E142"/>
    <mergeCell ref="D50:E50"/>
    <mergeCell ref="A53:E53"/>
    <mergeCell ref="A54:E54"/>
    <mergeCell ref="A55:E55"/>
    <mergeCell ref="A56:E56"/>
    <mergeCell ref="A121:B121"/>
    <mergeCell ref="A122:B122"/>
    <mergeCell ref="A123:B123"/>
    <mergeCell ref="A124:B124"/>
    <mergeCell ref="A125:B125"/>
    <mergeCell ref="A116:B116"/>
    <mergeCell ref="A117:B117"/>
    <mergeCell ref="A118:B118"/>
    <mergeCell ref="A119:B119"/>
    <mergeCell ref="A120:B120"/>
    <mergeCell ref="D16:E16"/>
    <mergeCell ref="D47:E47"/>
    <mergeCell ref="A2:E2"/>
    <mergeCell ref="A3:E3"/>
    <mergeCell ref="A4:E4"/>
    <mergeCell ref="A6:E6"/>
    <mergeCell ref="A8:E8"/>
    <mergeCell ref="A9:E9"/>
    <mergeCell ref="A5:E5"/>
    <mergeCell ref="B7:E7"/>
    <mergeCell ref="D29:E29"/>
    <mergeCell ref="D38:E38"/>
    <mergeCell ref="D32:E32"/>
    <mergeCell ref="A115:B115"/>
    <mergeCell ref="B101:E101"/>
    <mergeCell ref="B104:E104"/>
    <mergeCell ref="A102:E102"/>
    <mergeCell ref="B103:E103"/>
    <mergeCell ref="B105:E108"/>
    <mergeCell ref="B57:E57"/>
    <mergeCell ref="D80:E80"/>
    <mergeCell ref="A109:E109"/>
    <mergeCell ref="A110:E110"/>
    <mergeCell ref="A111:E111"/>
    <mergeCell ref="D95:E95"/>
    <mergeCell ref="D98:E98"/>
    <mergeCell ref="A113:B114"/>
    <mergeCell ref="D86:E86"/>
    <mergeCell ref="D90:E90"/>
    <mergeCell ref="A58:E58"/>
    <mergeCell ref="A59:E59"/>
    <mergeCell ref="A140:B140"/>
    <mergeCell ref="A131:B131"/>
    <mergeCell ref="A132:B132"/>
    <mergeCell ref="A133:B133"/>
    <mergeCell ref="A134:B134"/>
    <mergeCell ref="A135:B135"/>
    <mergeCell ref="A126:B126"/>
    <mergeCell ref="A127:B127"/>
    <mergeCell ref="A128:B128"/>
    <mergeCell ref="A129:B129"/>
    <mergeCell ref="A130:B130"/>
    <mergeCell ref="A136:B136"/>
    <mergeCell ref="A137:B137"/>
    <mergeCell ref="A138:B138"/>
    <mergeCell ref="A139:B139"/>
    <mergeCell ref="A169:B169"/>
    <mergeCell ref="A170:B170"/>
    <mergeCell ref="A171:B171"/>
    <mergeCell ref="A172:B172"/>
    <mergeCell ref="D172:E172"/>
    <mergeCell ref="A151:B151"/>
    <mergeCell ref="F157:G162"/>
    <mergeCell ref="A163:E163"/>
    <mergeCell ref="A164:E164"/>
    <mergeCell ref="A165:E165"/>
    <mergeCell ref="A167:B167"/>
    <mergeCell ref="A168:B168"/>
    <mergeCell ref="A152:B152"/>
    <mergeCell ref="C152:E152"/>
    <mergeCell ref="F167:F168"/>
    <mergeCell ref="G167:G168"/>
    <mergeCell ref="A178:B178"/>
    <mergeCell ref="A179:B179"/>
    <mergeCell ref="A180:B180"/>
    <mergeCell ref="A181:B181"/>
    <mergeCell ref="A182:B182"/>
    <mergeCell ref="A173:B173"/>
    <mergeCell ref="A174:B174"/>
    <mergeCell ref="A175:B175"/>
    <mergeCell ref="A176:B176"/>
    <mergeCell ref="A177:B177"/>
    <mergeCell ref="A188:B188"/>
    <mergeCell ref="A189:B189"/>
    <mergeCell ref="A190:B190"/>
    <mergeCell ref="A191:B191"/>
    <mergeCell ref="A183:B183"/>
    <mergeCell ref="D183:E183"/>
    <mergeCell ref="A184:B184"/>
    <mergeCell ref="A185:B185"/>
    <mergeCell ref="A186:B186"/>
    <mergeCell ref="D186:E186"/>
    <mergeCell ref="A146:B146"/>
    <mergeCell ref="A147:B147"/>
    <mergeCell ref="A148:B148"/>
    <mergeCell ref="A149:B149"/>
    <mergeCell ref="A150:B150"/>
    <mergeCell ref="A141:B141"/>
    <mergeCell ref="A142:B142"/>
    <mergeCell ref="A143:B143"/>
    <mergeCell ref="A144:B144"/>
    <mergeCell ref="A145:B145"/>
    <mergeCell ref="A206:B206"/>
    <mergeCell ref="C206:E206"/>
    <mergeCell ref="C170:E170"/>
    <mergeCell ref="C194:E194"/>
    <mergeCell ref="C199:E199"/>
    <mergeCell ref="A204:B204"/>
    <mergeCell ref="D204:E204"/>
    <mergeCell ref="A205:B205"/>
    <mergeCell ref="A200:B200"/>
    <mergeCell ref="A201:B201"/>
    <mergeCell ref="D201:E201"/>
    <mergeCell ref="A202:B202"/>
    <mergeCell ref="A203:B203"/>
    <mergeCell ref="A196:B196"/>
    <mergeCell ref="D196:E196"/>
    <mergeCell ref="A197:B197"/>
    <mergeCell ref="A198:B198"/>
    <mergeCell ref="A199:B199"/>
    <mergeCell ref="A192:B192"/>
    <mergeCell ref="D192:E192"/>
    <mergeCell ref="A193:B193"/>
    <mergeCell ref="A194:B194"/>
    <mergeCell ref="A195:B195"/>
    <mergeCell ref="A187:B187"/>
  </mergeCells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C30" sqref="C30"/>
    </sheetView>
  </sheetViews>
  <sheetFormatPr defaultRowHeight="12.75"/>
  <cols>
    <col min="1" max="3" width="27.5703125" style="42" customWidth="1"/>
    <col min="5" max="5" width="13.85546875" bestFit="1" customWidth="1"/>
  </cols>
  <sheetData>
    <row r="1" spans="1:5">
      <c r="A1" s="108"/>
      <c r="B1" s="108"/>
      <c r="C1" s="108"/>
      <c r="D1" s="109"/>
      <c r="E1" s="109"/>
    </row>
    <row r="2" spans="1:5">
      <c r="A2" s="108"/>
      <c r="B2" s="108"/>
      <c r="C2" s="108"/>
      <c r="D2" s="109"/>
      <c r="E2" s="109"/>
    </row>
    <row r="3" spans="1:5">
      <c r="A3" s="91"/>
      <c r="B3" s="108"/>
      <c r="C3" s="108"/>
      <c r="D3" s="109"/>
      <c r="E3" s="109"/>
    </row>
    <row r="4" spans="1:5">
      <c r="A4" s="108"/>
      <c r="B4" s="108"/>
      <c r="C4" s="108"/>
      <c r="D4" s="109"/>
      <c r="E4" s="109"/>
    </row>
    <row r="5" spans="1:5">
      <c r="A5" s="108"/>
      <c r="B5" s="108"/>
      <c r="C5" s="108"/>
      <c r="D5" s="109"/>
      <c r="E5" s="109"/>
    </row>
    <row r="6" spans="1:5">
      <c r="A6" s="108"/>
      <c r="B6" s="108"/>
      <c r="C6" s="108"/>
      <c r="D6" s="109"/>
      <c r="E6" s="109"/>
    </row>
    <row r="7" spans="1:5">
      <c r="A7" s="108"/>
      <c r="B7" s="108"/>
      <c r="C7" s="108"/>
      <c r="D7" s="109"/>
      <c r="E7" s="109"/>
    </row>
    <row r="8" spans="1:5">
      <c r="A8" s="108"/>
      <c r="B8" s="108"/>
      <c r="C8" s="108"/>
      <c r="D8" s="109"/>
      <c r="E8" s="108"/>
    </row>
    <row r="9" spans="1:5">
      <c r="A9" s="91"/>
      <c r="B9" s="91"/>
      <c r="C9" s="108"/>
      <c r="D9" s="109"/>
      <c r="E9" s="108"/>
    </row>
    <row r="10" spans="1:5">
      <c r="A10" s="108"/>
      <c r="B10" s="108"/>
      <c r="C10" s="108"/>
      <c r="D10" s="109"/>
      <c r="E10" s="109"/>
    </row>
    <row r="11" spans="1:5">
      <c r="A11" s="108"/>
      <c r="B11" s="108"/>
      <c r="C11" s="108"/>
      <c r="D11" s="109"/>
      <c r="E11" s="108"/>
    </row>
    <row r="12" spans="1:5">
      <c r="A12" s="108"/>
      <c r="B12" s="108"/>
      <c r="C12" s="108"/>
      <c r="D12" s="109"/>
      <c r="E12" s="109"/>
    </row>
    <row r="13" spans="1:5">
      <c r="A13" s="108"/>
      <c r="B13" s="108"/>
      <c r="C13" s="108"/>
      <c r="D13" s="109"/>
      <c r="E13" s="109"/>
    </row>
    <row r="14" spans="1:5">
      <c r="A14" s="108"/>
      <c r="B14" s="108"/>
      <c r="C14" s="108"/>
      <c r="D14" s="109"/>
      <c r="E14" s="109"/>
    </row>
    <row r="15" spans="1:5">
      <c r="A15" s="108"/>
      <c r="B15" s="108"/>
      <c r="C15" s="108"/>
      <c r="D15" s="109"/>
      <c r="E15" s="1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Приложение4</vt:lpstr>
      <vt:lpstr>Приложение 5</vt:lpstr>
      <vt:lpstr>Лист1</vt:lpstr>
      <vt:lpstr>'Приложение 5'!Область_печати</vt:lpstr>
      <vt:lpstr>Приложение4!Область_печати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2016-03-10T14:28:15Z</cp:lastPrinted>
  <dcterms:created xsi:type="dcterms:W3CDTF">2002-03-11T10:22:12Z</dcterms:created>
  <dcterms:modified xsi:type="dcterms:W3CDTF">2016-03-11T12:47:55Z</dcterms:modified>
</cp:coreProperties>
</file>